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23C4D146-C7D1-49E5-9270-1D841C3A1AF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14" i="1"/>
  <c r="C45" i="1"/>
  <c r="E56" i="1"/>
  <c r="E14" i="1"/>
  <c r="E45" i="1"/>
  <c r="C24" i="1"/>
  <c r="E24" i="1"/>
  <c r="D45" i="1" l="1"/>
  <c r="D14" i="1"/>
  <c r="D56" i="1"/>
  <c r="D24" i="1"/>
  <c r="C31" i="1"/>
  <c r="C32" i="1"/>
  <c r="C35" i="1"/>
  <c r="C46" i="1"/>
  <c r="C22" i="1"/>
  <c r="C36" i="1"/>
  <c r="C34" i="1"/>
  <c r="C23" i="1"/>
  <c r="C38" i="1"/>
  <c r="C8" i="1"/>
  <c r="C47" i="1"/>
  <c r="C48" i="1"/>
  <c r="C29" i="1"/>
  <c r="C65" i="1"/>
  <c r="C39" i="1"/>
  <c r="C27" i="1"/>
  <c r="C41" i="1"/>
  <c r="E31" i="1"/>
  <c r="E32" i="1"/>
  <c r="E35" i="1"/>
  <c r="E46" i="1"/>
  <c r="E22" i="1"/>
  <c r="E36" i="1"/>
  <c r="E34" i="1"/>
  <c r="E23" i="1"/>
  <c r="E38" i="1"/>
  <c r="E8" i="1"/>
  <c r="E47" i="1"/>
  <c r="E48" i="1"/>
  <c r="E29" i="1"/>
  <c r="E65" i="1"/>
  <c r="E39" i="1"/>
  <c r="E27" i="1"/>
  <c r="E41" i="1"/>
  <c r="D27" i="1" l="1"/>
  <c r="D39" i="1"/>
  <c r="D41" i="1"/>
  <c r="D65" i="1"/>
  <c r="D29" i="1"/>
  <c r="D48" i="1"/>
  <c r="D47" i="1"/>
  <c r="D34" i="1"/>
  <c r="D8" i="1"/>
  <c r="D38" i="1"/>
  <c r="D23" i="1"/>
  <c r="D36" i="1"/>
  <c r="D22" i="1"/>
  <c r="D46" i="1"/>
  <c r="D35" i="1"/>
  <c r="D31" i="1"/>
  <c r="D32" i="1"/>
  <c r="E74" i="1"/>
  <c r="E83" i="1"/>
  <c r="E93" i="1"/>
  <c r="E33" i="1"/>
  <c r="E97" i="1"/>
  <c r="E10" i="1"/>
  <c r="E95" i="1"/>
  <c r="E13" i="1"/>
  <c r="E26" i="1"/>
  <c r="E6" i="1"/>
  <c r="E72" i="1"/>
  <c r="E20" i="1"/>
  <c r="E7" i="1"/>
  <c r="E40" i="1"/>
  <c r="E25" i="1"/>
  <c r="E9" i="1"/>
  <c r="E80" i="1"/>
  <c r="E42" i="1"/>
  <c r="E76" i="1"/>
  <c r="E55" i="1"/>
  <c r="E16" i="1"/>
  <c r="E44" i="1"/>
  <c r="E84" i="1"/>
  <c r="E57" i="1"/>
  <c r="E64" i="1"/>
  <c r="E98" i="1"/>
  <c r="E77" i="1"/>
  <c r="E87" i="1"/>
  <c r="E50" i="1"/>
  <c r="E67" i="1"/>
  <c r="E12" i="1"/>
  <c r="E75" i="1"/>
  <c r="E61" i="1"/>
  <c r="E21" i="1"/>
  <c r="E81" i="1"/>
  <c r="E60" i="1"/>
  <c r="E52" i="1"/>
  <c r="E69" i="1"/>
  <c r="E28" i="1"/>
  <c r="E19" i="1"/>
  <c r="E53" i="1"/>
  <c r="E17" i="1"/>
  <c r="E101" i="1"/>
  <c r="E51" i="1"/>
  <c r="E15" i="1"/>
  <c r="E73" i="1"/>
  <c r="E18" i="1"/>
  <c r="E78" i="1"/>
  <c r="E58" i="1"/>
  <c r="E59" i="1"/>
  <c r="E85" i="1"/>
  <c r="E86" i="1"/>
  <c r="E88" i="1"/>
  <c r="E89" i="1"/>
  <c r="E91" i="1"/>
  <c r="E37" i="1"/>
  <c r="E62" i="1"/>
  <c r="E94" i="1"/>
  <c r="E63" i="1"/>
  <c r="E96" i="1"/>
  <c r="E99" i="1"/>
  <c r="E102" i="1"/>
  <c r="E71" i="1"/>
  <c r="E43" i="1"/>
  <c r="E66" i="1"/>
  <c r="E68" i="1"/>
  <c r="E30" i="1"/>
  <c r="E70" i="1"/>
  <c r="E49" i="1"/>
  <c r="E79" i="1"/>
  <c r="E90" i="1"/>
  <c r="E92" i="1"/>
  <c r="E11" i="1"/>
  <c r="E82" i="1"/>
  <c r="E100" i="1"/>
  <c r="C76" i="1" l="1"/>
  <c r="C89" i="1"/>
  <c r="C18" i="1"/>
  <c r="C58" i="1"/>
  <c r="C53" i="1"/>
  <c r="D76" i="1" l="1"/>
  <c r="D89" i="1"/>
  <c r="D18" i="1"/>
  <c r="D58" i="1"/>
  <c r="D53" i="1"/>
  <c r="C28" i="1"/>
  <c r="C81" i="1"/>
  <c r="D81" i="1" l="1"/>
  <c r="D28" i="1"/>
  <c r="C88" i="1"/>
  <c r="D88" i="1" l="1"/>
  <c r="C63" i="1"/>
  <c r="D63" i="1" l="1"/>
  <c r="C99" i="1"/>
  <c r="C67" i="1"/>
  <c r="C101" i="1"/>
  <c r="D67" i="1" l="1"/>
  <c r="D99" i="1"/>
  <c r="D101" i="1"/>
  <c r="C30" i="1"/>
  <c r="D30" i="1" l="1"/>
  <c r="C79" i="1"/>
  <c r="C26" i="1"/>
  <c r="C43" i="1"/>
  <c r="C68" i="1"/>
  <c r="C72" i="1"/>
  <c r="C49" i="1"/>
  <c r="C84" i="1"/>
  <c r="C55" i="1"/>
  <c r="D49" i="1" l="1"/>
  <c r="D55" i="1"/>
  <c r="D68" i="1"/>
  <c r="D72" i="1"/>
  <c r="D43" i="1"/>
  <c r="D84" i="1"/>
  <c r="D79" i="1"/>
  <c r="D26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7" i="1"/>
  <c r="C44" i="1"/>
  <c r="C42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7" i="1" l="1"/>
  <c r="D66" i="1"/>
  <c r="D70" i="1"/>
  <c r="D71" i="1"/>
  <c r="D92" i="1"/>
  <c r="D42" i="1"/>
  <c r="D102" i="1"/>
  <c r="D44" i="1"/>
  <c r="AN1" i="1" l="1"/>
  <c r="AX1" i="1" l="1"/>
  <c r="F56" i="1" l="1"/>
  <c r="G56" i="1"/>
  <c r="F14" i="1"/>
  <c r="F45" i="1"/>
  <c r="G45" i="1"/>
  <c r="G14" i="1"/>
  <c r="F24" i="1"/>
  <c r="G24" i="1"/>
  <c r="G46" i="1"/>
  <c r="G47" i="1"/>
  <c r="F46" i="1"/>
  <c r="F23" i="1"/>
  <c r="F47" i="1"/>
  <c r="F39" i="1"/>
  <c r="G22" i="1"/>
  <c r="G38" i="1"/>
  <c r="G48" i="1"/>
  <c r="G27" i="1"/>
  <c r="F22" i="1"/>
  <c r="F38" i="1"/>
  <c r="F48" i="1"/>
  <c r="F27" i="1"/>
  <c r="G31" i="1"/>
  <c r="G35" i="1"/>
  <c r="G8" i="1"/>
  <c r="G41" i="1"/>
  <c r="G36" i="1"/>
  <c r="G29" i="1"/>
  <c r="F31" i="1"/>
  <c r="F35" i="1"/>
  <c r="F36" i="1"/>
  <c r="F8" i="1"/>
  <c r="F29" i="1"/>
  <c r="F41" i="1"/>
  <c r="G32" i="1"/>
  <c r="G34" i="1"/>
  <c r="G65" i="1"/>
  <c r="F32" i="1"/>
  <c r="F34" i="1"/>
  <c r="F65" i="1"/>
  <c r="G23" i="1"/>
  <c r="G39" i="1"/>
  <c r="F83" i="1"/>
  <c r="F13" i="1"/>
  <c r="F6" i="1"/>
  <c r="F75" i="1"/>
  <c r="F74" i="1"/>
  <c r="F93" i="1"/>
  <c r="F55" i="1"/>
  <c r="F40" i="1"/>
  <c r="F20" i="1"/>
  <c r="F7" i="1"/>
  <c r="F16" i="1"/>
  <c r="F33" i="1"/>
  <c r="F9" i="1"/>
  <c r="F15" i="1"/>
  <c r="F25" i="1"/>
  <c r="F97" i="1"/>
  <c r="G89" i="1"/>
  <c r="F89" i="1"/>
  <c r="F76" i="1"/>
  <c r="G76" i="1"/>
  <c r="G58" i="1"/>
  <c r="F53" i="1"/>
  <c r="G53" i="1"/>
  <c r="F18" i="1"/>
  <c r="G18" i="1"/>
  <c r="F58" i="1"/>
  <c r="F28" i="1"/>
  <c r="G28" i="1"/>
  <c r="F81" i="1"/>
  <c r="G81" i="1"/>
  <c r="G88" i="1"/>
  <c r="F88" i="1"/>
  <c r="F63" i="1"/>
  <c r="G63" i="1"/>
  <c r="G67" i="1"/>
  <c r="F67" i="1"/>
  <c r="F101" i="1"/>
  <c r="F99" i="1"/>
  <c r="G101" i="1"/>
  <c r="G99" i="1"/>
  <c r="F30" i="1"/>
  <c r="G30" i="1"/>
  <c r="G79" i="1"/>
  <c r="F26" i="1"/>
  <c r="G72" i="1"/>
  <c r="F49" i="1"/>
  <c r="F72" i="1"/>
  <c r="G26" i="1"/>
  <c r="F43" i="1"/>
  <c r="G49" i="1"/>
  <c r="F84" i="1"/>
  <c r="G84" i="1"/>
  <c r="G55" i="1"/>
  <c r="G43" i="1"/>
  <c r="F68" i="1"/>
  <c r="F79" i="1"/>
  <c r="G68" i="1"/>
  <c r="F98" i="1"/>
  <c r="G98" i="1"/>
  <c r="G70" i="1"/>
  <c r="F71" i="1"/>
  <c r="F44" i="1"/>
  <c r="F42" i="1"/>
  <c r="F70" i="1"/>
  <c r="F92" i="1"/>
  <c r="F102" i="1"/>
  <c r="F17" i="1"/>
  <c r="G44" i="1"/>
  <c r="G42" i="1"/>
  <c r="G66" i="1"/>
  <c r="G92" i="1"/>
  <c r="G102" i="1"/>
  <c r="G17" i="1"/>
  <c r="G71" i="1"/>
  <c r="F66" i="1"/>
  <c r="F69" i="1"/>
  <c r="F77" i="1"/>
  <c r="F10" i="1"/>
  <c r="F60" i="1"/>
  <c r="F51" i="1"/>
  <c r="F12" i="1"/>
  <c r="F57" i="1"/>
  <c r="F62" i="1"/>
  <c r="F85" i="1"/>
  <c r="F50" i="1"/>
  <c r="F37" i="1"/>
  <c r="F64" i="1"/>
  <c r="F73" i="1"/>
  <c r="F82" i="1"/>
  <c r="F87" i="1"/>
  <c r="F90" i="1"/>
  <c r="F100" i="1"/>
  <c r="F95" i="1"/>
  <c r="F61" i="1"/>
  <c r="F52" i="1"/>
  <c r="F21" i="1"/>
  <c r="F19" i="1"/>
  <c r="F80" i="1"/>
  <c r="F59" i="1"/>
  <c r="F96" i="1"/>
  <c r="F78" i="1"/>
  <c r="F86" i="1"/>
  <c r="F94" i="1"/>
  <c r="F91" i="1"/>
  <c r="F11" i="1"/>
  <c r="G86" i="1"/>
  <c r="C86" i="1"/>
  <c r="G57" i="1"/>
  <c r="C57" i="1"/>
  <c r="G96" i="1"/>
  <c r="C96" i="1"/>
  <c r="G61" i="1"/>
  <c r="C61" i="1"/>
  <c r="G75" i="1"/>
  <c r="C75" i="1"/>
  <c r="C20" i="1"/>
  <c r="G20" i="1"/>
  <c r="C83" i="1"/>
  <c r="G83" i="1"/>
  <c r="C60" i="1"/>
  <c r="G60" i="1"/>
  <c r="C6" i="1"/>
  <c r="G6" i="1"/>
  <c r="C95" i="1"/>
  <c r="G95" i="1"/>
  <c r="C62" i="1"/>
  <c r="G62" i="1"/>
  <c r="C15" i="1"/>
  <c r="G15" i="1"/>
  <c r="C52" i="1"/>
  <c r="G52" i="1"/>
  <c r="C25" i="1"/>
  <c r="G25" i="1"/>
  <c r="C74" i="1"/>
  <c r="G74" i="1"/>
  <c r="C77" i="1"/>
  <c r="G77" i="1"/>
  <c r="C9" i="1"/>
  <c r="G9" i="1"/>
  <c r="C10" i="1"/>
  <c r="G10" i="1"/>
  <c r="C13" i="1"/>
  <c r="G13" i="1"/>
  <c r="C40" i="1"/>
  <c r="G40" i="1"/>
  <c r="C100" i="1"/>
  <c r="G100" i="1"/>
  <c r="C91" i="1"/>
  <c r="G91" i="1"/>
  <c r="C69" i="1"/>
  <c r="G69" i="1"/>
  <c r="C94" i="1"/>
  <c r="G94" i="1"/>
  <c r="C85" i="1"/>
  <c r="G85" i="1"/>
  <c r="C19" i="1"/>
  <c r="G19" i="1"/>
  <c r="C87" i="1"/>
  <c r="G87" i="1"/>
  <c r="C93" i="1"/>
  <c r="G93" i="1"/>
  <c r="C64" i="1"/>
  <c r="G64" i="1"/>
  <c r="C7" i="1"/>
  <c r="G7" i="1"/>
  <c r="C50" i="1"/>
  <c r="G50" i="1"/>
  <c r="C90" i="1"/>
  <c r="G90" i="1"/>
  <c r="C59" i="1"/>
  <c r="G59" i="1"/>
  <c r="C16" i="1"/>
  <c r="G16" i="1"/>
  <c r="C21" i="1"/>
  <c r="G21" i="1"/>
  <c r="C73" i="1"/>
  <c r="G73" i="1"/>
  <c r="C78" i="1"/>
  <c r="G78" i="1"/>
  <c r="C11" i="1"/>
  <c r="G11" i="1"/>
  <c r="C97" i="1"/>
  <c r="G97" i="1"/>
  <c r="C12" i="1"/>
  <c r="G12" i="1"/>
  <c r="C37" i="1"/>
  <c r="G37" i="1"/>
  <c r="C82" i="1"/>
  <c r="G82" i="1"/>
  <c r="C80" i="1"/>
  <c r="G80" i="1"/>
  <c r="C51" i="1"/>
  <c r="G51" i="1"/>
  <c r="G33" i="1"/>
  <c r="C33" i="1"/>
  <c r="D21" i="1" l="1"/>
  <c r="D80" i="1"/>
  <c r="D12" i="1"/>
  <c r="D11" i="1"/>
  <c r="D73" i="1"/>
  <c r="D82" i="1"/>
  <c r="D75" i="1"/>
  <c r="D59" i="1"/>
  <c r="D19" i="1"/>
  <c r="D20" i="1"/>
  <c r="D74" i="1"/>
  <c r="D78" i="1"/>
  <c r="D16" i="1"/>
  <c r="D86" i="1"/>
  <c r="D87" i="1"/>
  <c r="D57" i="1"/>
  <c r="D51" i="1"/>
  <c r="D97" i="1"/>
  <c r="D50" i="1"/>
  <c r="D85" i="1"/>
  <c r="D40" i="1"/>
  <c r="D91" i="1"/>
  <c r="D61" i="1"/>
  <c r="D69" i="1"/>
  <c r="D13" i="1"/>
  <c r="D9" i="1"/>
  <c r="D25" i="1"/>
  <c r="D95" i="1"/>
  <c r="D96" i="1"/>
  <c r="D90" i="1"/>
  <c r="D100" i="1"/>
  <c r="D62" i="1"/>
  <c r="D33" i="1"/>
  <c r="D37" i="1"/>
  <c r="D7" i="1"/>
  <c r="D64" i="1"/>
  <c r="D77" i="1"/>
  <c r="D15" i="1"/>
  <c r="D60" i="1"/>
  <c r="D93" i="1"/>
  <c r="D94" i="1"/>
  <c r="D83" i="1"/>
  <c r="D10" i="1"/>
  <c r="D52" i="1"/>
  <c r="D6" i="1"/>
  <c r="C54" i="1"/>
  <c r="E54" i="1"/>
  <c r="F54" i="1"/>
  <c r="G54" i="1"/>
  <c r="V103" i="1"/>
  <c r="D54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</calcChain>
</file>

<file path=xl/sharedStrings.xml><?xml version="1.0" encoding="utf-8"?>
<sst xmlns="http://schemas.openxmlformats.org/spreadsheetml/2006/main" count="221" uniqueCount="172">
  <si>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</si>
  <si>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</si>
  <si>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</si>
  <si>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</si>
  <si>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</si>
  <si>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</si>
  <si>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</si>
  <si>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</si>
  <si>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</si>
  <si>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</si>
  <si>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</si>
  <si>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</si>
  <si>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</si>
  <si>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</si>
  <si>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</si>
  <si>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</si>
  <si>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</si>
  <si>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</si>
  <si>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</si>
  <si>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</si>
  <si>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</si>
  <si>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</si>
  <si>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</si>
  <si>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</si>
  <si>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</si>
  <si>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</si>
  <si>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</si>
  <si>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</si>
  <si>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</si>
  <si>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</si>
  <si>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</si>
  <si>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</si>
  <si>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</si>
  <si>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</si>
  <si>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</si>
  <si>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</si>
  <si>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</si>
  <si>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</si>
  <si>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</si>
  <si>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</si>
  <si>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</si>
  <si>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</si>
  <si>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</si>
  <si>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</si>
  <si>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</si>
  <si>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</si>
  <si>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</si>
  <si>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</si>
  <si>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</si>
  <si>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</si>
  <si>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</si>
  <si>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</si>
  <si>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</si>
  <si>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</si>
  <si>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</si>
  <si>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</si>
  <si>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</si>
  <si>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</si>
  <si>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</si>
  <si>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</si>
  <si>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</si>
  <si>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</si>
  <si>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</si>
  <si>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</si>
  <si>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</si>
  <si>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</si>
  <si>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</si>
  <si>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</si>
  <si>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</si>
  <si>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</si>
  <si>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</si>
  <si>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</si>
  <si>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</si>
  <si>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</si>
  <si>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</si>
  <si>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</si>
  <si>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</si>
  <si>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</si>
  <si>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</si>
  <si>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</si>
  <si>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</si>
  <si>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</si>
  <si>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</si>
  <si>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</si>
  <si>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</si>
  <si>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</si>
  <si>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</si>
  <si>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</si>
  <si>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</si>
  <si>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</si>
  <si>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</si>
  <si>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</si>
  <si>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</si>
  <si>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</si>
  <si>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</si>
  <si>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</si>
  <si>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</si>
  <si>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</si>
  <si>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</si>
  <si>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</si>
  <si>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</si>
  <si>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</si>
  <si>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</si>
  <si>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</si>
  <si>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</si>
  <si>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</si>
  <si>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</si>
  <si>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</si>
  <si>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</si>
  <si>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</si>
  <si>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</si>
  <si>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</si>
  <si>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</si>
  <si>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</si>
  <si>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</si>
  <si>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</si>
  <si>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</si>
  <si>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</si>
  <si>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</si>
  <si>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</si>
  <si>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</si>
  <si>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</si>
  <si>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</si>
  <si>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</si>
  <si>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</si>
  <si>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</si>
  <si>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</si>
  <si>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</si>
  <si>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</si>
  <si>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</si>
  <si>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</si>
  <si>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</si>
  <si>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Olaf H.</t>
  </si>
  <si>
    <t>Danijel Ko.</t>
  </si>
  <si>
    <t>Julia B.</t>
  </si>
  <si>
    <t>Stefan Kn.</t>
  </si>
  <si>
    <t>Max G.</t>
  </si>
  <si>
    <t>Rebekka L.</t>
  </si>
  <si>
    <t>Christine Z.</t>
  </si>
  <si>
    <t>Manfred W.</t>
  </si>
  <si>
    <t>Thomas L.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</si>
  <si>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</si>
  <si>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</si>
  <si>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</si>
  <si>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</si>
  <si>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</si>
  <si>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</si>
  <si>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</si>
  <si>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</si>
  <si>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</si>
  <si>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</si>
  <si>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Robert W.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</si>
  <si>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</si>
  <si>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</si>
  <si>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</si>
  <si>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</si>
  <si>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</si>
  <si>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</si>
  <si>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</si>
  <si>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</si>
  <si>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</si>
  <si>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</si>
  <si>
    <t>Sebastian B.</t>
  </si>
  <si>
    <t>Bernd F.</t>
  </si>
  <si>
    <t>Erion S.</t>
  </si>
  <si>
    <t>Jasmin K.</t>
  </si>
  <si>
    <t>Markus O.</t>
  </si>
  <si>
    <t>Petra Sch.</t>
  </si>
  <si>
    <t>Marek K.</t>
  </si>
  <si>
    <t>Kevin Y.</t>
  </si>
  <si>
    <t>Frederick D.</t>
  </si>
  <si>
    <t>Alec 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</si>
</sst>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4" borderId="0" xfId="1" applyFill="1" applyAlignment="1">
      <alignment horizont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3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0" borderId="0" xfId="1" applyBorder="1"/>
    <xf numFmtId="0" fontId="1" fillId="6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5" borderId="0" xfId="1" applyFill="1" applyBorder="1" applyAlignment="1">
      <alignment horizontal="center"/>
    </xf>
    <xf numFmtId="0" fontId="1" fillId="4" borderId="0" xfId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52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AN6" activePane="bottomRight" state="frozen"/>
      <selection pane="topRight" activeCell="K1" sqref="K1"/>
      <selection pane="bottomLeft" activeCell="A6" sqref="A6"/>
      <selection pane="bottomRight" activeCell="F6" sqref="F6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91" t="s">
        <v>159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2" t="s">
        <v>0</v>
      </c>
      <c r="AJ1" s="3"/>
      <c r="AK1" s="4"/>
      <c r="AL1" s="4"/>
      <c r="AM1" s="3"/>
      <c r="AN1" s="3">
        <f>COUNTIF(K6:AZ6,"&gt;=0")/3</f>
        <v>12</v>
      </c>
      <c r="AO1" s="78"/>
      <c r="AP1" s="78"/>
      <c r="AQ1" s="3"/>
      <c r="AR1" s="79" t="s">
        <v>1</v>
      </c>
      <c r="AS1" s="79"/>
      <c r="AT1" s="79"/>
      <c r="AU1" s="79"/>
      <c r="AV1" s="79"/>
      <c r="AW1" s="3"/>
      <c r="AX1" s="3">
        <f>ROUND(AN1*3*75%,0)</f>
        <v>27</v>
      </c>
      <c r="AY1" s="3"/>
      <c r="AZ1" s="3"/>
    </row>
    <row r="2" spans="1:52" ht="15.75" customHeight="1" x14ac:dyDescent="0.3">
      <c r="A2" s="80" t="s">
        <v>2</v>
      </c>
      <c r="B2" s="83" t="s">
        <v>3</v>
      </c>
      <c r="C2" s="86" t="s">
        <v>4</v>
      </c>
      <c r="D2" s="86" t="s">
        <v>5</v>
      </c>
      <c r="E2" s="83" t="s">
        <v>6</v>
      </c>
      <c r="F2" s="61" t="s">
        <v>7</v>
      </c>
      <c r="G2" s="61" t="s">
        <v>8</v>
      </c>
      <c r="H2" s="69" t="s">
        <v>9</v>
      </c>
      <c r="I2" s="72" t="s">
        <v>10</v>
      </c>
      <c r="J2" s="75" t="s">
        <v>11</v>
      </c>
      <c r="K2" s="67" t="s">
        <v>106</v>
      </c>
      <c r="L2" s="65"/>
      <c r="M2" s="68"/>
      <c r="N2" s="67" t="s">
        <v>12</v>
      </c>
      <c r="O2" s="65"/>
      <c r="P2" s="68"/>
      <c r="Q2" s="67" t="s">
        <v>13</v>
      </c>
      <c r="R2" s="65"/>
      <c r="S2" s="68"/>
      <c r="T2" s="67" t="s">
        <v>14</v>
      </c>
      <c r="U2" s="65"/>
      <c r="V2" s="68"/>
      <c r="W2" s="67" t="s">
        <v>15</v>
      </c>
      <c r="X2" s="65"/>
      <c r="Y2" s="68"/>
      <c r="Z2" s="67" t="s">
        <v>16</v>
      </c>
      <c r="AA2" s="65"/>
      <c r="AB2" s="68"/>
      <c r="AC2" s="67" t="s">
        <v>17</v>
      </c>
      <c r="AD2" s="65"/>
      <c r="AE2" s="68"/>
      <c r="AF2" s="67" t="s">
        <v>18</v>
      </c>
      <c r="AG2" s="65"/>
      <c r="AH2" s="68"/>
      <c r="AI2" s="67" t="s">
        <v>19</v>
      </c>
      <c r="AJ2" s="65"/>
      <c r="AK2" s="68"/>
      <c r="AL2" s="67" t="s">
        <v>20</v>
      </c>
      <c r="AM2" s="65"/>
      <c r="AN2" s="68"/>
      <c r="AO2" s="67" t="s">
        <v>105</v>
      </c>
      <c r="AP2" s="65"/>
      <c r="AQ2" s="66"/>
      <c r="AR2" s="64" t="s">
        <v>21</v>
      </c>
      <c r="AS2" s="65"/>
      <c r="AT2" s="66"/>
      <c r="AU2" s="64" t="s">
        <v>22</v>
      </c>
      <c r="AV2" s="65"/>
      <c r="AW2" s="66"/>
      <c r="AX2" s="64" t="s">
        <v>23</v>
      </c>
      <c r="AY2" s="65"/>
      <c r="AZ2" s="66"/>
    </row>
    <row r="3" spans="1:52" ht="15.6" x14ac:dyDescent="0.3">
      <c r="A3" s="81"/>
      <c r="B3" s="84"/>
      <c r="C3" s="87"/>
      <c r="D3" s="87"/>
      <c r="E3" s="89"/>
      <c r="F3" s="62"/>
      <c r="G3" s="62"/>
      <c r="H3" s="70" t="s">
        <v>9</v>
      </c>
      <c r="I3" s="73" t="s">
        <v>10</v>
      </c>
      <c r="J3" s="76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82"/>
      <c r="B4" s="85"/>
      <c r="C4" s="88"/>
      <c r="D4" s="88"/>
      <c r="E4" s="90"/>
      <c r="F4" s="63"/>
      <c r="G4" s="63"/>
      <c r="H4" s="71"/>
      <c r="I4" s="74"/>
      <c r="J4" s="77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2" t="s">
        <v>83</v>
      </c>
      <c r="C6" s="12">
        <f>COUNTIF(K6:AZ6,"&gt;0")</f>
        <v>29</v>
      </c>
      <c r="D6" s="13">
        <f>IF(C6=0,0,E6/C6)</f>
        <v>7.4137931034482758</v>
      </c>
      <c r="E6" s="14">
        <f>SUM(K6:AW6)</f>
        <v>215</v>
      </c>
      <c r="F6" s="15">
        <f>SUMIF(K6:AZ6,"&gt;="&amp;LARGE(K6:AZ6,$AX$1))-(COUNTIF(K6:AZ6,"&gt;="&amp;LARGE(K6:AZ6,$AX$1))-$AX$1)*LARGE(K6:AZ6,$AX$1)</f>
        <v>213</v>
      </c>
      <c r="G6" s="14">
        <f>LARGE(K6:AZ6,$AX$1+1)</f>
        <v>1</v>
      </c>
      <c r="H6" s="31">
        <v>10</v>
      </c>
      <c r="I6" s="32">
        <v>3</v>
      </c>
      <c r="J6" s="33">
        <v>4</v>
      </c>
      <c r="K6" s="16">
        <v>7</v>
      </c>
      <c r="L6" s="19">
        <v>3</v>
      </c>
      <c r="M6" s="17">
        <v>4</v>
      </c>
      <c r="N6" s="16">
        <v>1</v>
      </c>
      <c r="O6" s="49">
        <v>11</v>
      </c>
      <c r="P6" s="17">
        <v>4</v>
      </c>
      <c r="Q6" s="48">
        <v>11</v>
      </c>
      <c r="R6" s="49">
        <v>10</v>
      </c>
      <c r="S6" s="34">
        <v>11</v>
      </c>
      <c r="T6" s="16">
        <v>1</v>
      </c>
      <c r="U6" s="48">
        <v>12</v>
      </c>
      <c r="V6" s="17">
        <v>2</v>
      </c>
      <c r="W6" s="16">
        <v>0</v>
      </c>
      <c r="X6" s="19">
        <v>0</v>
      </c>
      <c r="Y6" s="17">
        <v>0</v>
      </c>
      <c r="Z6" s="36">
        <v>9</v>
      </c>
      <c r="AA6" s="37">
        <v>9</v>
      </c>
      <c r="AB6" s="39">
        <v>11</v>
      </c>
      <c r="AC6" s="48">
        <v>9</v>
      </c>
      <c r="AD6" s="38">
        <v>10</v>
      </c>
      <c r="AE6" s="17">
        <v>6</v>
      </c>
      <c r="AF6" s="16">
        <v>0</v>
      </c>
      <c r="AG6" s="19">
        <v>0</v>
      </c>
      <c r="AH6" s="17">
        <v>0</v>
      </c>
      <c r="AI6" s="16">
        <v>1</v>
      </c>
      <c r="AJ6" s="49">
        <v>12</v>
      </c>
      <c r="AK6" s="17">
        <v>0</v>
      </c>
      <c r="AL6" s="36">
        <v>8</v>
      </c>
      <c r="AM6" s="37">
        <v>9</v>
      </c>
      <c r="AN6" s="17">
        <v>3</v>
      </c>
      <c r="AO6" s="48">
        <v>12</v>
      </c>
      <c r="AP6" s="49">
        <v>12</v>
      </c>
      <c r="AQ6" s="39">
        <v>10</v>
      </c>
      <c r="AR6" s="48">
        <v>10</v>
      </c>
      <c r="AS6" s="19">
        <v>3</v>
      </c>
      <c r="AT6" s="17">
        <v>4</v>
      </c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96</v>
      </c>
      <c r="C7" s="12">
        <f>COUNTIF(K7:AZ7,"&gt;0")</f>
        <v>33</v>
      </c>
      <c r="D7" s="13">
        <f>IF(C7=0,0,E7/C7)</f>
        <v>6.2424242424242422</v>
      </c>
      <c r="E7" s="14">
        <f>SUM(K7:AW7)</f>
        <v>206</v>
      </c>
      <c r="F7" s="15">
        <f>SUMIF(K7:AZ7,"&gt;="&amp;LARGE(K7:AZ7,$AX$1))-(COUNTIF(K7:AZ7,"&gt;="&amp;LARGE(K7:AZ7,$AX$1))-$AX$1)*LARGE(K7:AZ7,$AX$1)</f>
        <v>195</v>
      </c>
      <c r="G7" s="14">
        <f>LARGE(K7:AZ7,$AX$1+1)</f>
        <v>3</v>
      </c>
      <c r="H7" s="31">
        <v>4</v>
      </c>
      <c r="I7" s="32">
        <v>5</v>
      </c>
      <c r="J7" s="33">
        <v>3</v>
      </c>
      <c r="K7" s="16">
        <v>2</v>
      </c>
      <c r="L7" s="19">
        <v>1</v>
      </c>
      <c r="M7" s="17">
        <v>1</v>
      </c>
      <c r="N7" s="16">
        <v>0</v>
      </c>
      <c r="O7" s="19">
        <v>0</v>
      </c>
      <c r="P7" s="17">
        <v>0</v>
      </c>
      <c r="Q7" s="16">
        <v>3</v>
      </c>
      <c r="R7" s="38">
        <v>8</v>
      </c>
      <c r="S7" s="17">
        <v>5</v>
      </c>
      <c r="T7" s="16">
        <v>3</v>
      </c>
      <c r="U7" s="49">
        <v>13</v>
      </c>
      <c r="V7" s="17">
        <v>1</v>
      </c>
      <c r="W7" s="35">
        <v>9</v>
      </c>
      <c r="X7" s="19">
        <v>5</v>
      </c>
      <c r="Y7" s="17">
        <v>4</v>
      </c>
      <c r="Z7" s="16">
        <v>12</v>
      </c>
      <c r="AA7" s="19">
        <v>3</v>
      </c>
      <c r="AB7" s="17">
        <v>5</v>
      </c>
      <c r="AC7" s="48">
        <v>10</v>
      </c>
      <c r="AD7" s="19">
        <v>6</v>
      </c>
      <c r="AE7" s="17">
        <v>5</v>
      </c>
      <c r="AF7" s="36">
        <v>8</v>
      </c>
      <c r="AG7" s="49">
        <v>12</v>
      </c>
      <c r="AH7" s="17">
        <v>4</v>
      </c>
      <c r="AI7" s="35">
        <v>10</v>
      </c>
      <c r="AJ7" s="19">
        <v>6</v>
      </c>
      <c r="AK7" s="34">
        <v>11</v>
      </c>
      <c r="AL7" s="16">
        <v>7</v>
      </c>
      <c r="AM7" s="38">
        <v>11</v>
      </c>
      <c r="AN7" s="50">
        <v>9</v>
      </c>
      <c r="AO7" s="16">
        <v>5</v>
      </c>
      <c r="AP7" s="38">
        <v>10</v>
      </c>
      <c r="AQ7" s="17">
        <v>5</v>
      </c>
      <c r="AR7" s="16">
        <v>3</v>
      </c>
      <c r="AS7" s="37">
        <v>6</v>
      </c>
      <c r="AT7" s="17">
        <v>3</v>
      </c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154</v>
      </c>
      <c r="C8" s="12">
        <f>COUNTIF(K8:AZ8,"&gt;0")</f>
        <v>32</v>
      </c>
      <c r="D8" s="13">
        <f>IF(C8=0,0,E8/C8)</f>
        <v>6.1875</v>
      </c>
      <c r="E8" s="51">
        <f>SUM(K8:AW8)</f>
        <v>198</v>
      </c>
      <c r="F8" s="52">
        <f>SUMIF(K8:AZ8,"&gt;="&amp;LARGE(K8:AZ8,$AX$1))-(COUNTIF(K8:AZ8,"&gt;="&amp;LARGE(K8:AZ8,$AX$1))-$AX$1)*LARGE(K8:AZ8,$AX$1)</f>
        <v>193</v>
      </c>
      <c r="G8" s="51">
        <f>LARGE(K8:AZ8,$AX$1+1)</f>
        <v>1</v>
      </c>
      <c r="H8" s="53">
        <v>7</v>
      </c>
      <c r="I8" s="54">
        <v>3</v>
      </c>
      <c r="J8" s="55">
        <v>5</v>
      </c>
      <c r="K8" s="16">
        <v>0</v>
      </c>
      <c r="L8" s="19">
        <v>0</v>
      </c>
      <c r="M8" s="17">
        <v>0</v>
      </c>
      <c r="N8" s="48">
        <v>11</v>
      </c>
      <c r="O8" s="19">
        <v>5</v>
      </c>
      <c r="P8" s="34">
        <v>10</v>
      </c>
      <c r="Q8" s="35">
        <v>9</v>
      </c>
      <c r="R8" s="19">
        <v>1</v>
      </c>
      <c r="S8" s="50">
        <v>7</v>
      </c>
      <c r="T8" s="48">
        <v>12</v>
      </c>
      <c r="U8" s="37">
        <v>9</v>
      </c>
      <c r="V8" s="39">
        <v>10</v>
      </c>
      <c r="W8" s="16">
        <v>5</v>
      </c>
      <c r="X8" s="19">
        <v>3</v>
      </c>
      <c r="Y8" s="17">
        <v>1</v>
      </c>
      <c r="Z8" s="16">
        <v>4</v>
      </c>
      <c r="AA8" s="49">
        <v>13</v>
      </c>
      <c r="AB8" s="34">
        <v>13</v>
      </c>
      <c r="AC8" s="16">
        <v>1</v>
      </c>
      <c r="AD8" s="49">
        <v>12</v>
      </c>
      <c r="AE8" s="17">
        <v>2</v>
      </c>
      <c r="AF8" s="16">
        <v>2</v>
      </c>
      <c r="AG8" s="49">
        <v>11</v>
      </c>
      <c r="AH8" s="17">
        <v>2</v>
      </c>
      <c r="AI8" s="36">
        <v>8</v>
      </c>
      <c r="AJ8" s="37">
        <v>8</v>
      </c>
      <c r="AK8" s="17">
        <v>4</v>
      </c>
      <c r="AL8" s="16">
        <v>1</v>
      </c>
      <c r="AM8" s="19">
        <v>1</v>
      </c>
      <c r="AN8" s="39">
        <v>11</v>
      </c>
      <c r="AO8" s="16">
        <v>2</v>
      </c>
      <c r="AP8" s="19">
        <v>1</v>
      </c>
      <c r="AQ8" s="17">
        <v>6</v>
      </c>
      <c r="AR8" s="16">
        <v>0</v>
      </c>
      <c r="AS8" s="37">
        <v>7</v>
      </c>
      <c r="AT8" s="17">
        <v>6</v>
      </c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81</v>
      </c>
      <c r="C9" s="12">
        <f>COUNTIF(K9:AZ9,"&gt;0")</f>
        <v>34</v>
      </c>
      <c r="D9" s="13">
        <f>IF(C9=0,0,E9/C9)</f>
        <v>5.6764705882352944</v>
      </c>
      <c r="E9" s="14">
        <f>SUM(K9:AW9)</f>
        <v>193</v>
      </c>
      <c r="F9" s="15">
        <f>SUMIF(K9:AZ9,"&gt;="&amp;LARGE(K9:AZ9,$AX$1))-(COUNTIF(K9:AZ9,"&gt;="&amp;LARGE(K9:AZ9,$AX$1))-$AX$1)*LARGE(K9:AZ9,$AX$1)</f>
        <v>183</v>
      </c>
      <c r="G9" s="14">
        <f>LARGE(K9:AZ9,$AX$1+1)</f>
        <v>3</v>
      </c>
      <c r="H9" s="31">
        <v>1</v>
      </c>
      <c r="I9" s="32">
        <v>3</v>
      </c>
      <c r="J9" s="33">
        <v>10</v>
      </c>
      <c r="K9" s="16">
        <v>6</v>
      </c>
      <c r="L9" s="37">
        <v>6</v>
      </c>
      <c r="M9" s="17">
        <v>6</v>
      </c>
      <c r="N9" s="48">
        <v>11</v>
      </c>
      <c r="O9" s="19">
        <v>3</v>
      </c>
      <c r="P9" s="17">
        <v>1</v>
      </c>
      <c r="Q9" s="16">
        <v>3</v>
      </c>
      <c r="R9" s="19">
        <v>0</v>
      </c>
      <c r="S9" s="17">
        <v>0</v>
      </c>
      <c r="T9" s="36">
        <v>8</v>
      </c>
      <c r="U9" s="16">
        <v>1</v>
      </c>
      <c r="V9" s="17">
        <v>3</v>
      </c>
      <c r="W9" s="16">
        <v>1</v>
      </c>
      <c r="X9" s="37">
        <v>7</v>
      </c>
      <c r="Y9" s="17">
        <v>4</v>
      </c>
      <c r="Z9" s="16">
        <v>12</v>
      </c>
      <c r="AA9" s="38">
        <v>11</v>
      </c>
      <c r="AB9" s="50">
        <v>9</v>
      </c>
      <c r="AC9" s="35">
        <v>8</v>
      </c>
      <c r="AD9" s="37">
        <v>8</v>
      </c>
      <c r="AE9" s="17">
        <v>4</v>
      </c>
      <c r="AF9" s="36">
        <v>7</v>
      </c>
      <c r="AG9" s="19">
        <v>5</v>
      </c>
      <c r="AH9" s="17">
        <v>2</v>
      </c>
      <c r="AI9" s="36">
        <v>8</v>
      </c>
      <c r="AJ9" s="19">
        <v>4</v>
      </c>
      <c r="AK9" s="17">
        <v>1</v>
      </c>
      <c r="AL9" s="16">
        <v>5</v>
      </c>
      <c r="AM9" s="37">
        <v>8</v>
      </c>
      <c r="AN9" s="17">
        <v>6</v>
      </c>
      <c r="AO9" s="36">
        <v>8</v>
      </c>
      <c r="AP9" s="38">
        <v>10</v>
      </c>
      <c r="AQ9" s="50">
        <v>8</v>
      </c>
      <c r="AR9" s="16">
        <v>4</v>
      </c>
      <c r="AS9" s="19">
        <v>4</v>
      </c>
      <c r="AT9" s="17">
        <v>1</v>
      </c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11" t="s">
        <v>109</v>
      </c>
      <c r="C10" s="12">
        <f>COUNTIF(K10:AZ10,"&gt;0")</f>
        <v>36</v>
      </c>
      <c r="D10" s="13">
        <f>IF(C10=0,0,E10/C10)</f>
        <v>5.3611111111111107</v>
      </c>
      <c r="E10" s="14">
        <f>SUM(K10:AW10)</f>
        <v>193</v>
      </c>
      <c r="F10" s="15">
        <f>SUMIF(K10:AZ10,"&gt;="&amp;LARGE(K10:AZ10,$AX$1))-(COUNTIF(K10:AZ10,"&gt;="&amp;LARGE(K10:AZ10,$AX$1))-$AX$1)*LARGE(K10:AZ10,$AX$1)</f>
        <v>179</v>
      </c>
      <c r="G10" s="14">
        <f>LARGE(K10:AZ10,$AX$1+1)</f>
        <v>2</v>
      </c>
      <c r="H10" s="31">
        <v>2</v>
      </c>
      <c r="I10" s="32">
        <v>5</v>
      </c>
      <c r="J10" s="33">
        <v>4</v>
      </c>
      <c r="K10" s="16">
        <v>4</v>
      </c>
      <c r="L10" s="19">
        <v>1</v>
      </c>
      <c r="M10" s="39">
        <v>11</v>
      </c>
      <c r="N10" s="36">
        <v>7</v>
      </c>
      <c r="O10" s="19">
        <v>1</v>
      </c>
      <c r="P10" s="17">
        <v>1</v>
      </c>
      <c r="Q10" s="16">
        <v>2</v>
      </c>
      <c r="R10" s="19">
        <v>1</v>
      </c>
      <c r="S10" s="17">
        <v>4</v>
      </c>
      <c r="T10" s="19">
        <v>7</v>
      </c>
      <c r="U10" s="19">
        <v>6</v>
      </c>
      <c r="V10" s="17">
        <v>2</v>
      </c>
      <c r="W10" s="16">
        <v>3</v>
      </c>
      <c r="X10" s="19">
        <v>2</v>
      </c>
      <c r="Y10" s="39">
        <v>9</v>
      </c>
      <c r="Z10" s="36">
        <v>9</v>
      </c>
      <c r="AA10" s="19">
        <v>6</v>
      </c>
      <c r="AB10" s="17">
        <v>2</v>
      </c>
      <c r="AC10" s="36">
        <v>5</v>
      </c>
      <c r="AD10" s="38">
        <v>10</v>
      </c>
      <c r="AE10" s="17">
        <v>3</v>
      </c>
      <c r="AF10" s="48">
        <v>12</v>
      </c>
      <c r="AG10" s="19">
        <v>6</v>
      </c>
      <c r="AH10" s="17">
        <v>4</v>
      </c>
      <c r="AI10" s="48">
        <v>12</v>
      </c>
      <c r="AJ10" s="19">
        <v>2</v>
      </c>
      <c r="AK10" s="17">
        <v>5</v>
      </c>
      <c r="AL10" s="16">
        <v>6</v>
      </c>
      <c r="AM10" s="19">
        <v>5</v>
      </c>
      <c r="AN10" s="39">
        <v>11</v>
      </c>
      <c r="AO10" s="16">
        <v>4</v>
      </c>
      <c r="AP10" s="37">
        <v>8</v>
      </c>
      <c r="AQ10" s="17">
        <v>3</v>
      </c>
      <c r="AR10" s="35">
        <v>8</v>
      </c>
      <c r="AS10" s="19">
        <v>5</v>
      </c>
      <c r="AT10" s="17">
        <v>6</v>
      </c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156</v>
      </c>
      <c r="C11" s="12">
        <f>COUNTIF(K11:AZ11,"&gt;0")</f>
        <v>30</v>
      </c>
      <c r="D11" s="13">
        <f>IF(C11=0,0,E11/C11)</f>
        <v>5.5333333333333332</v>
      </c>
      <c r="E11" s="14">
        <f>SUM(K11:AW11)</f>
        <v>166</v>
      </c>
      <c r="F11" s="15">
        <f>SUMIF(K11:AZ11,"&gt;="&amp;LARGE(K11:AZ11,$AX$1))-(COUNTIF(K11:AZ11,"&gt;="&amp;LARGE(K11:AZ11,$AX$1))-$AX$1)*LARGE(K11:AZ11,$AX$1)</f>
        <v>163</v>
      </c>
      <c r="G11" s="14">
        <f>LARGE(K11:AZ11,$AX$1+1)</f>
        <v>1</v>
      </c>
      <c r="H11" s="31">
        <v>4</v>
      </c>
      <c r="I11" s="32">
        <v>4</v>
      </c>
      <c r="J11" s="33">
        <v>2</v>
      </c>
      <c r="K11" s="16">
        <v>0</v>
      </c>
      <c r="L11" s="19">
        <v>0</v>
      </c>
      <c r="M11" s="17">
        <v>0</v>
      </c>
      <c r="N11" s="16">
        <v>5</v>
      </c>
      <c r="O11" s="49">
        <v>11</v>
      </c>
      <c r="P11" s="17">
        <v>4</v>
      </c>
      <c r="Q11" s="16">
        <v>1</v>
      </c>
      <c r="R11" s="37">
        <v>6</v>
      </c>
      <c r="S11" s="39">
        <v>9</v>
      </c>
      <c r="T11" s="16">
        <v>6</v>
      </c>
      <c r="U11" s="19">
        <v>3</v>
      </c>
      <c r="V11" s="17">
        <v>5</v>
      </c>
      <c r="W11" s="16">
        <v>0</v>
      </c>
      <c r="X11" s="19">
        <v>0</v>
      </c>
      <c r="Y11" s="17">
        <v>0</v>
      </c>
      <c r="Z11" s="48">
        <v>13</v>
      </c>
      <c r="AA11" s="19">
        <v>2</v>
      </c>
      <c r="AB11" s="17">
        <v>4</v>
      </c>
      <c r="AC11" s="48">
        <v>9</v>
      </c>
      <c r="AD11" s="19">
        <v>4</v>
      </c>
      <c r="AE11" s="17">
        <v>1</v>
      </c>
      <c r="AF11" s="16">
        <v>5</v>
      </c>
      <c r="AG11" s="19">
        <v>5</v>
      </c>
      <c r="AH11" s="17">
        <v>3</v>
      </c>
      <c r="AI11" s="16">
        <v>5</v>
      </c>
      <c r="AJ11" s="38">
        <v>10</v>
      </c>
      <c r="AK11" s="17">
        <v>3</v>
      </c>
      <c r="AL11" s="48">
        <v>13</v>
      </c>
      <c r="AM11" s="19">
        <v>1</v>
      </c>
      <c r="AN11" s="17">
        <v>1</v>
      </c>
      <c r="AO11" s="35">
        <v>10</v>
      </c>
      <c r="AP11" s="19">
        <v>2</v>
      </c>
      <c r="AQ11" s="39">
        <v>10</v>
      </c>
      <c r="AR11" s="16">
        <v>4</v>
      </c>
      <c r="AS11" s="37">
        <v>6</v>
      </c>
      <c r="AT11" s="17">
        <v>5</v>
      </c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11" t="s">
        <v>111</v>
      </c>
      <c r="C12" s="12">
        <f>COUNTIF(K12:AZ12,"&gt;0")</f>
        <v>26</v>
      </c>
      <c r="D12" s="13">
        <f>IF(C12=0,0,E12/C12)</f>
        <v>6.115384615384615</v>
      </c>
      <c r="E12" s="14">
        <f>SUM(K12:AW12)</f>
        <v>159</v>
      </c>
      <c r="F12" s="15">
        <f>SUMIF(K12:AZ12,"&gt;="&amp;LARGE(K12:AZ12,$AX$1))-(COUNTIF(K12:AZ12,"&gt;="&amp;LARGE(K12:AZ12,$AX$1))-$AX$1)*LARGE(K12:AZ12,$AX$1)</f>
        <v>159</v>
      </c>
      <c r="G12" s="14">
        <f>LARGE(K12:AZ12,$AX$1+1)</f>
        <v>0</v>
      </c>
      <c r="H12" s="31">
        <v>4</v>
      </c>
      <c r="I12" s="32">
        <v>1</v>
      </c>
      <c r="J12" s="33">
        <v>6</v>
      </c>
      <c r="K12" s="16">
        <v>7</v>
      </c>
      <c r="L12" s="19">
        <v>4</v>
      </c>
      <c r="M12" s="17">
        <v>0</v>
      </c>
      <c r="N12" s="16">
        <v>0</v>
      </c>
      <c r="O12" s="16">
        <v>0</v>
      </c>
      <c r="P12" s="17">
        <v>0</v>
      </c>
      <c r="Q12" s="36">
        <v>6</v>
      </c>
      <c r="R12" s="37">
        <v>5</v>
      </c>
      <c r="S12" s="17">
        <v>2</v>
      </c>
      <c r="T12" s="16">
        <v>4</v>
      </c>
      <c r="U12" s="19">
        <v>5</v>
      </c>
      <c r="V12" s="17">
        <v>5</v>
      </c>
      <c r="W12" s="48">
        <v>11</v>
      </c>
      <c r="X12" s="19">
        <v>4</v>
      </c>
      <c r="Y12" s="50">
        <v>7</v>
      </c>
      <c r="Z12" s="16">
        <v>6</v>
      </c>
      <c r="AA12" s="19">
        <v>3</v>
      </c>
      <c r="AB12" s="34">
        <v>12</v>
      </c>
      <c r="AC12" s="16">
        <v>0</v>
      </c>
      <c r="AD12" s="19">
        <v>0</v>
      </c>
      <c r="AE12" s="17">
        <v>0</v>
      </c>
      <c r="AF12" s="16">
        <v>0</v>
      </c>
      <c r="AG12" s="19">
        <v>0</v>
      </c>
      <c r="AH12" s="17">
        <v>0</v>
      </c>
      <c r="AI12" s="16">
        <v>4</v>
      </c>
      <c r="AJ12" s="37">
        <v>8</v>
      </c>
      <c r="AK12" s="50">
        <v>7</v>
      </c>
      <c r="AL12" s="16">
        <v>5</v>
      </c>
      <c r="AM12" s="19">
        <v>2</v>
      </c>
      <c r="AN12" s="17">
        <v>2</v>
      </c>
      <c r="AO12" s="16">
        <v>6</v>
      </c>
      <c r="AP12" s="37">
        <v>8</v>
      </c>
      <c r="AQ12" s="34">
        <v>12</v>
      </c>
      <c r="AR12" s="35">
        <v>8</v>
      </c>
      <c r="AS12" s="19">
        <v>4</v>
      </c>
      <c r="AT12" s="34">
        <v>12</v>
      </c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89</v>
      </c>
      <c r="C13" s="12">
        <f>COUNTIF(K13:AZ13,"&gt;0")</f>
        <v>32</v>
      </c>
      <c r="D13" s="13">
        <f>IF(C13=0,0,E13/C13)</f>
        <v>5.03125</v>
      </c>
      <c r="E13" s="14">
        <f>SUM(K13:AW13)</f>
        <v>161</v>
      </c>
      <c r="F13" s="15">
        <f>SUMIF(K13:AZ13,"&gt;="&amp;LARGE(K13:AZ13,$AX$1))-(COUNTIF(K13:AZ13,"&gt;="&amp;LARGE(K13:AZ13,$AX$1))-$AX$1)*LARGE(K13:AZ13,$AX$1)</f>
        <v>154</v>
      </c>
      <c r="G13" s="14">
        <f>LARGE(K13:AZ13,$AX$1+1)</f>
        <v>2</v>
      </c>
      <c r="H13" s="31">
        <v>3</v>
      </c>
      <c r="I13" s="32">
        <v>2</v>
      </c>
      <c r="J13" s="33">
        <v>4</v>
      </c>
      <c r="K13" s="48">
        <v>13</v>
      </c>
      <c r="L13" s="19">
        <v>4</v>
      </c>
      <c r="M13" s="17">
        <v>2</v>
      </c>
      <c r="N13" s="16">
        <v>5</v>
      </c>
      <c r="O13" s="37">
        <v>7</v>
      </c>
      <c r="P13" s="17">
        <v>2</v>
      </c>
      <c r="Q13" s="48">
        <v>10</v>
      </c>
      <c r="R13" s="19">
        <v>4</v>
      </c>
      <c r="S13" s="17">
        <v>1</v>
      </c>
      <c r="T13" s="36">
        <v>9</v>
      </c>
      <c r="U13" s="19">
        <v>3</v>
      </c>
      <c r="V13" s="34">
        <v>12</v>
      </c>
      <c r="W13" s="36">
        <v>7</v>
      </c>
      <c r="X13" s="38">
        <v>9</v>
      </c>
      <c r="Y13" s="17">
        <v>1</v>
      </c>
      <c r="Z13" s="16">
        <v>0</v>
      </c>
      <c r="AA13" s="19">
        <v>0</v>
      </c>
      <c r="AB13" s="17">
        <v>0</v>
      </c>
      <c r="AC13" s="16">
        <v>2</v>
      </c>
      <c r="AD13" s="19">
        <v>3</v>
      </c>
      <c r="AE13" s="17">
        <v>4</v>
      </c>
      <c r="AF13" s="35">
        <v>9</v>
      </c>
      <c r="AG13" s="19">
        <v>2</v>
      </c>
      <c r="AH13" s="17">
        <v>2</v>
      </c>
      <c r="AI13" s="16">
        <v>6</v>
      </c>
      <c r="AJ13" s="19">
        <v>1</v>
      </c>
      <c r="AK13" s="17">
        <v>4</v>
      </c>
      <c r="AL13" s="16">
        <v>4</v>
      </c>
      <c r="AM13" s="19">
        <v>7</v>
      </c>
      <c r="AN13" s="17"/>
      <c r="AO13" s="16">
        <v>6</v>
      </c>
      <c r="AP13" s="19">
        <v>6</v>
      </c>
      <c r="AQ13" s="17">
        <v>6</v>
      </c>
      <c r="AR13" s="36">
        <v>6</v>
      </c>
      <c r="AS13" s="19">
        <v>2</v>
      </c>
      <c r="AT13" s="17">
        <v>2</v>
      </c>
      <c r="AU13" s="94"/>
      <c r="AV13" s="19"/>
      <c r="AW13" s="17"/>
      <c r="AX13" s="16"/>
      <c r="AY13" s="19"/>
      <c r="AZ13" s="16"/>
    </row>
    <row r="14" spans="1:52" ht="15.6" x14ac:dyDescent="0.3">
      <c r="A14" s="1">
        <f>A13+1</f>
        <v>9</v>
      </c>
      <c r="B14" s="11" t="s">
        <v>146</v>
      </c>
      <c r="C14" s="12">
        <f>COUNTIF(K14:AZ14,"&gt;0")</f>
        <v>32</v>
      </c>
      <c r="D14" s="13">
        <f>IF(C14=0,0,E14/C14)</f>
        <v>4.875</v>
      </c>
      <c r="E14" s="51">
        <f>SUM(K14:AW14)</f>
        <v>156</v>
      </c>
      <c r="F14" s="52">
        <f>SUMIF(K14:AZ14,"&gt;="&amp;LARGE(K14:AZ14,$AX$1))-(COUNTIF(K14:AZ14,"&gt;="&amp;LARGE(K14:AZ14,$AX$1))-$AX$1)*LARGE(K14:AZ14,$AX$1)</f>
        <v>151</v>
      </c>
      <c r="G14" s="51">
        <f>LARGE(K14:AZ14,$AX$1+1)</f>
        <v>1</v>
      </c>
      <c r="H14" s="53">
        <v>3</v>
      </c>
      <c r="I14" s="54">
        <v>2</v>
      </c>
      <c r="J14" s="55">
        <v>5</v>
      </c>
      <c r="K14" s="16">
        <v>3</v>
      </c>
      <c r="L14" s="37">
        <v>6</v>
      </c>
      <c r="M14" s="17">
        <v>7</v>
      </c>
      <c r="N14" s="16">
        <v>4</v>
      </c>
      <c r="O14" s="37">
        <v>7</v>
      </c>
      <c r="P14" s="50">
        <v>7</v>
      </c>
      <c r="Q14" s="16">
        <v>4</v>
      </c>
      <c r="R14" s="49">
        <v>10</v>
      </c>
      <c r="S14" s="17">
        <v>5</v>
      </c>
      <c r="T14" s="16">
        <v>5</v>
      </c>
      <c r="U14" s="19">
        <v>2</v>
      </c>
      <c r="V14" s="34">
        <v>12</v>
      </c>
      <c r="W14" s="16">
        <v>0</v>
      </c>
      <c r="X14" s="19">
        <v>0</v>
      </c>
      <c r="Y14" s="17">
        <v>0</v>
      </c>
      <c r="Z14" s="16">
        <v>7</v>
      </c>
      <c r="AA14" s="19">
        <v>4</v>
      </c>
      <c r="AB14" s="17">
        <v>1</v>
      </c>
      <c r="AC14" s="16">
        <v>1</v>
      </c>
      <c r="AD14" s="19">
        <v>1</v>
      </c>
      <c r="AE14" s="50">
        <v>8</v>
      </c>
      <c r="AF14" s="16">
        <v>1</v>
      </c>
      <c r="AG14" s="19">
        <v>0</v>
      </c>
      <c r="AH14" s="39">
        <v>8</v>
      </c>
      <c r="AI14" s="16">
        <v>3</v>
      </c>
      <c r="AJ14" s="19">
        <v>4</v>
      </c>
      <c r="AK14" s="17">
        <v>2</v>
      </c>
      <c r="AL14" s="16">
        <v>2</v>
      </c>
      <c r="AM14" s="38">
        <v>10</v>
      </c>
      <c r="AN14" s="17">
        <v>3</v>
      </c>
      <c r="AO14" s="16">
        <v>2</v>
      </c>
      <c r="AP14" s="49">
        <v>12</v>
      </c>
      <c r="AQ14" s="17">
        <v>5</v>
      </c>
      <c r="AR14" s="16">
        <v>1</v>
      </c>
      <c r="AS14" s="19">
        <v>1</v>
      </c>
      <c r="AT14" s="50">
        <v>8</v>
      </c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86</v>
      </c>
      <c r="C15" s="12">
        <f>COUNTIF(K15:AZ15,"&gt;0")</f>
        <v>26</v>
      </c>
      <c r="D15" s="13">
        <f>IF(C15=0,0,E15/C15)</f>
        <v>5.3461538461538458</v>
      </c>
      <c r="E15" s="14">
        <f>SUM(K15:AW15)</f>
        <v>139</v>
      </c>
      <c r="F15" s="15">
        <f>SUMIF(K15:AZ15,"&gt;="&amp;LARGE(K15:AZ15,$AX$1))-(COUNTIF(K15:AZ15,"&gt;="&amp;LARGE(K15:AZ15,$AX$1))-$AX$1)*LARGE(K15:AZ15,$AX$1)</f>
        <v>139</v>
      </c>
      <c r="G15" s="14">
        <f>LARGE(K15:AZ15,$AX$1+1)</f>
        <v>0</v>
      </c>
      <c r="H15" s="31">
        <v>0</v>
      </c>
      <c r="I15" s="32">
        <v>7</v>
      </c>
      <c r="J15" s="33">
        <v>2</v>
      </c>
      <c r="K15" s="16">
        <v>4</v>
      </c>
      <c r="L15" s="19">
        <v>3</v>
      </c>
      <c r="M15" s="17">
        <v>5</v>
      </c>
      <c r="N15" s="16">
        <v>2</v>
      </c>
      <c r="O15" s="19">
        <v>2</v>
      </c>
      <c r="P15" s="17">
        <v>3</v>
      </c>
      <c r="Q15" s="36">
        <v>6</v>
      </c>
      <c r="R15" s="38">
        <v>7</v>
      </c>
      <c r="S15" s="17">
        <v>3</v>
      </c>
      <c r="T15" s="35">
        <v>11</v>
      </c>
      <c r="U15" s="19">
        <v>2</v>
      </c>
      <c r="V15" s="39">
        <v>10</v>
      </c>
      <c r="W15" s="16">
        <v>5</v>
      </c>
      <c r="X15" s="19">
        <v>5</v>
      </c>
      <c r="Y15" s="17">
        <v>5</v>
      </c>
      <c r="Z15" s="16">
        <v>0</v>
      </c>
      <c r="AA15" s="19">
        <v>0</v>
      </c>
      <c r="AB15" s="17">
        <v>0</v>
      </c>
      <c r="AC15" s="16">
        <v>0</v>
      </c>
      <c r="AD15" s="19">
        <v>0</v>
      </c>
      <c r="AE15" s="17">
        <v>0</v>
      </c>
      <c r="AF15" s="16">
        <v>4</v>
      </c>
      <c r="AG15" s="38">
        <v>9</v>
      </c>
      <c r="AH15" s="39">
        <v>9</v>
      </c>
      <c r="AI15" s="16">
        <v>5</v>
      </c>
      <c r="AJ15" s="19">
        <v>5</v>
      </c>
      <c r="AK15" s="17">
        <v>0</v>
      </c>
      <c r="AL15" s="16">
        <v>0</v>
      </c>
      <c r="AM15" s="19">
        <v>0</v>
      </c>
      <c r="AN15" s="17">
        <v>0</v>
      </c>
      <c r="AO15" s="16">
        <v>3</v>
      </c>
      <c r="AP15" s="19">
        <v>3</v>
      </c>
      <c r="AQ15" s="50">
        <v>8</v>
      </c>
      <c r="AR15" s="16">
        <v>2</v>
      </c>
      <c r="AS15" s="38">
        <v>8</v>
      </c>
      <c r="AT15" s="39">
        <v>10</v>
      </c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11" t="s">
        <v>97</v>
      </c>
      <c r="C16" s="12">
        <f>COUNTIF(K16:AZ16,"&gt;0")</f>
        <v>29</v>
      </c>
      <c r="D16" s="13">
        <f>IF(C16=0,0,E16/C16)</f>
        <v>4.7241379310344831</v>
      </c>
      <c r="E16" s="14">
        <f>SUM(K16:AW16)</f>
        <v>137</v>
      </c>
      <c r="F16" s="15">
        <f>SUMIF(K16:AZ16,"&gt;="&amp;LARGE(K16:AZ16,$AX$1))-(COUNTIF(K16:AZ16,"&gt;="&amp;LARGE(K16:AZ16,$AX$1))-$AX$1)*LARGE(K16:AZ16,$AX$1)</f>
        <v>135</v>
      </c>
      <c r="G16" s="14">
        <f>LARGE(K16:AZ16,$AX$1+1)</f>
        <v>1</v>
      </c>
      <c r="H16" s="31">
        <v>2</v>
      </c>
      <c r="I16" s="32">
        <v>3</v>
      </c>
      <c r="J16" s="33">
        <v>2</v>
      </c>
      <c r="K16" s="16">
        <v>0</v>
      </c>
      <c r="L16" s="38">
        <v>8</v>
      </c>
      <c r="M16" s="17">
        <v>3</v>
      </c>
      <c r="N16" s="16">
        <v>0</v>
      </c>
      <c r="O16" s="19">
        <v>0</v>
      </c>
      <c r="P16" s="17">
        <v>0</v>
      </c>
      <c r="Q16" s="16">
        <v>5</v>
      </c>
      <c r="R16" s="37">
        <v>6</v>
      </c>
      <c r="S16" s="50">
        <v>7</v>
      </c>
      <c r="T16" s="19">
        <v>0</v>
      </c>
      <c r="U16" s="19">
        <v>0</v>
      </c>
      <c r="V16" s="17">
        <v>0</v>
      </c>
      <c r="W16" s="16">
        <v>1</v>
      </c>
      <c r="X16" s="19">
        <v>3</v>
      </c>
      <c r="Y16" s="17">
        <v>2</v>
      </c>
      <c r="Z16" s="16">
        <v>7</v>
      </c>
      <c r="AA16" s="49">
        <v>13</v>
      </c>
      <c r="AB16" s="17">
        <v>7</v>
      </c>
      <c r="AC16" s="16">
        <v>3</v>
      </c>
      <c r="AD16" s="19">
        <v>4</v>
      </c>
      <c r="AE16" s="17">
        <v>2</v>
      </c>
      <c r="AF16" s="16">
        <v>3</v>
      </c>
      <c r="AG16" s="19">
        <v>3</v>
      </c>
      <c r="AH16" s="17">
        <v>1</v>
      </c>
      <c r="AI16" s="35">
        <v>10</v>
      </c>
      <c r="AJ16" s="38">
        <v>10</v>
      </c>
      <c r="AK16" s="17">
        <v>1</v>
      </c>
      <c r="AL16" s="16">
        <v>3</v>
      </c>
      <c r="AM16" s="19">
        <v>5</v>
      </c>
      <c r="AN16" s="17">
        <v>5</v>
      </c>
      <c r="AO16" s="16">
        <v>5</v>
      </c>
      <c r="AP16" s="19">
        <v>5</v>
      </c>
      <c r="AQ16" s="17">
        <v>1</v>
      </c>
      <c r="AR16" s="16">
        <v>2</v>
      </c>
      <c r="AS16" s="49">
        <v>10</v>
      </c>
      <c r="AT16" s="17">
        <v>2</v>
      </c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141</v>
      </c>
      <c r="C17" s="12">
        <f>COUNTIF(K17:AZ17,"&gt;0")</f>
        <v>24</v>
      </c>
      <c r="D17" s="13">
        <f>IF(C17=0,0,E17/C17)</f>
        <v>5.5</v>
      </c>
      <c r="E17" s="14">
        <f>SUM(K17:AW17)</f>
        <v>132</v>
      </c>
      <c r="F17" s="15">
        <f>SUMIF(K17:AZ17,"&gt;="&amp;LARGE(K17:AZ17,$AX$1))-(COUNTIF(K17:AZ17,"&gt;="&amp;LARGE(K17:AZ17,$AX$1))-$AX$1)*LARGE(K17:AZ17,$AX$1)</f>
        <v>132</v>
      </c>
      <c r="G17" s="14">
        <f>LARGE(K17:AZ17,$AX$1+1)</f>
        <v>0</v>
      </c>
      <c r="H17" s="31">
        <v>1</v>
      </c>
      <c r="I17" s="32">
        <v>6</v>
      </c>
      <c r="J17" s="33">
        <v>3</v>
      </c>
      <c r="K17" s="16">
        <v>0</v>
      </c>
      <c r="L17" s="19">
        <v>0</v>
      </c>
      <c r="M17" s="17">
        <v>0</v>
      </c>
      <c r="N17" s="16">
        <v>4</v>
      </c>
      <c r="O17" s="19">
        <v>1</v>
      </c>
      <c r="P17" s="39">
        <v>9</v>
      </c>
      <c r="Q17" s="16">
        <v>0</v>
      </c>
      <c r="R17" s="19">
        <v>0</v>
      </c>
      <c r="S17" s="17">
        <v>0</v>
      </c>
      <c r="T17" s="16">
        <v>6</v>
      </c>
      <c r="U17" s="19">
        <v>7</v>
      </c>
      <c r="V17" s="17">
        <v>3</v>
      </c>
      <c r="W17" s="35">
        <v>9</v>
      </c>
      <c r="X17" s="19">
        <v>1</v>
      </c>
      <c r="Y17" s="34">
        <v>11</v>
      </c>
      <c r="Z17" s="16">
        <v>1</v>
      </c>
      <c r="AA17" s="19">
        <v>7</v>
      </c>
      <c r="AB17" s="17">
        <v>6</v>
      </c>
      <c r="AC17" s="16">
        <v>1</v>
      </c>
      <c r="AD17" s="37">
        <v>8</v>
      </c>
      <c r="AE17" s="50">
        <v>8</v>
      </c>
      <c r="AF17" s="35">
        <v>9</v>
      </c>
      <c r="AG17" s="38">
        <v>9</v>
      </c>
      <c r="AH17" s="50">
        <v>7</v>
      </c>
      <c r="AI17" s="16">
        <v>2</v>
      </c>
      <c r="AJ17" s="19">
        <v>1</v>
      </c>
      <c r="AK17" s="39">
        <v>9</v>
      </c>
      <c r="AL17" s="16">
        <v>0</v>
      </c>
      <c r="AM17" s="19">
        <v>0</v>
      </c>
      <c r="AN17" s="17">
        <v>0</v>
      </c>
      <c r="AO17" s="16">
        <v>0</v>
      </c>
      <c r="AP17" s="19">
        <v>0</v>
      </c>
      <c r="AQ17" s="17">
        <v>0</v>
      </c>
      <c r="AR17" s="16">
        <v>4</v>
      </c>
      <c r="AS17" s="38">
        <v>8</v>
      </c>
      <c r="AT17" s="17">
        <v>1</v>
      </c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133</v>
      </c>
      <c r="C18" s="12">
        <f>COUNTIF(K18:AZ18,"&gt;0")</f>
        <v>23</v>
      </c>
      <c r="D18" s="13">
        <f>IF(C18=0,0,E18/C18)</f>
        <v>5.3478260869565215</v>
      </c>
      <c r="E18" s="40">
        <f>SUM(K18:AW18)</f>
        <v>123</v>
      </c>
      <c r="F18" s="41">
        <f>SUMIF(K18:AZ18,"&gt;="&amp;LARGE(K18:AZ18,$AX$1))-(COUNTIF(K18:AZ18,"&gt;="&amp;LARGE(K18:AZ18,$AX$1))-$AX$1)*LARGE(K18:AZ18,$AX$1)</f>
        <v>123</v>
      </c>
      <c r="G18" s="40">
        <f>LARGE(K18:AZ18,$AX$1+1)</f>
        <v>0</v>
      </c>
      <c r="H18" s="42">
        <v>4</v>
      </c>
      <c r="I18" s="43">
        <v>1</v>
      </c>
      <c r="J18" s="44">
        <v>3</v>
      </c>
      <c r="K18" s="16">
        <v>3</v>
      </c>
      <c r="L18" s="19">
        <v>2</v>
      </c>
      <c r="M18" s="17">
        <v>4</v>
      </c>
      <c r="N18" s="16">
        <v>1</v>
      </c>
      <c r="O18" s="19">
        <v>4</v>
      </c>
      <c r="P18" s="17">
        <v>0</v>
      </c>
      <c r="Q18" s="36">
        <v>7</v>
      </c>
      <c r="R18" s="19">
        <v>3</v>
      </c>
      <c r="S18" s="17">
        <v>0</v>
      </c>
      <c r="T18" s="19">
        <v>0</v>
      </c>
      <c r="U18" s="19">
        <v>0</v>
      </c>
      <c r="V18" s="17">
        <v>0</v>
      </c>
      <c r="W18" s="16">
        <v>2</v>
      </c>
      <c r="X18" s="49">
        <v>11</v>
      </c>
      <c r="Y18" s="17">
        <v>2</v>
      </c>
      <c r="Z18" s="16">
        <v>5</v>
      </c>
      <c r="AA18" s="19">
        <v>5</v>
      </c>
      <c r="AB18" s="39">
        <v>10</v>
      </c>
      <c r="AC18" s="16">
        <v>0</v>
      </c>
      <c r="AD18" s="19">
        <v>0</v>
      </c>
      <c r="AE18" s="17">
        <v>0</v>
      </c>
      <c r="AF18" s="48">
        <v>11</v>
      </c>
      <c r="AG18" s="19">
        <v>1</v>
      </c>
      <c r="AH18" s="17">
        <v>3</v>
      </c>
      <c r="AI18" s="16">
        <v>0</v>
      </c>
      <c r="AJ18" s="19">
        <v>0</v>
      </c>
      <c r="AK18" s="17">
        <v>0</v>
      </c>
      <c r="AL18" s="16">
        <v>0</v>
      </c>
      <c r="AM18" s="19">
        <v>0</v>
      </c>
      <c r="AN18" s="17">
        <v>6</v>
      </c>
      <c r="AO18" s="36">
        <v>8</v>
      </c>
      <c r="AP18" s="19">
        <v>2</v>
      </c>
      <c r="AQ18" s="34">
        <v>12</v>
      </c>
      <c r="AR18" s="16">
        <v>2</v>
      </c>
      <c r="AS18" s="49">
        <v>11</v>
      </c>
      <c r="AT18" s="50">
        <v>8</v>
      </c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11" t="s">
        <v>162</v>
      </c>
      <c r="C19" s="12">
        <f>COUNTIF(K19:AZ19,"&gt;0")</f>
        <v>21</v>
      </c>
      <c r="D19" s="13">
        <f>IF(C19=0,0,E19/C19)</f>
        <v>5.3809523809523814</v>
      </c>
      <c r="E19" s="14">
        <f>SUM(K19:AW19)</f>
        <v>113</v>
      </c>
      <c r="F19" s="15">
        <f>SUMIF(K19:AZ19,"&gt;="&amp;LARGE(K19:AZ19,$AX$1))-(COUNTIF(K19:AZ19,"&gt;="&amp;LARGE(K19:AZ19,$AX$1))-$AX$1)*LARGE(K19:AZ19,$AX$1)</f>
        <v>113</v>
      </c>
      <c r="G19" s="14">
        <f>LARGE(K19:AZ19,$AX$1+1)</f>
        <v>0</v>
      </c>
      <c r="H19" s="31">
        <v>3</v>
      </c>
      <c r="I19" s="32">
        <v>4</v>
      </c>
      <c r="J19" s="33">
        <v>0</v>
      </c>
      <c r="K19" s="16">
        <v>0</v>
      </c>
      <c r="L19" s="19">
        <v>0</v>
      </c>
      <c r="M19" s="17">
        <v>0</v>
      </c>
      <c r="N19" s="16">
        <v>0</v>
      </c>
      <c r="O19" s="19">
        <v>0</v>
      </c>
      <c r="P19" s="17">
        <v>0</v>
      </c>
      <c r="Q19" s="16">
        <v>0</v>
      </c>
      <c r="R19" s="19">
        <v>0</v>
      </c>
      <c r="S19" s="17">
        <v>0</v>
      </c>
      <c r="T19" s="16">
        <v>0</v>
      </c>
      <c r="U19" s="19">
        <v>0</v>
      </c>
      <c r="V19" s="17">
        <v>0</v>
      </c>
      <c r="W19" s="16">
        <v>0</v>
      </c>
      <c r="X19" s="19">
        <v>0</v>
      </c>
      <c r="Y19" s="17">
        <v>0</v>
      </c>
      <c r="Z19" s="16">
        <v>3</v>
      </c>
      <c r="AA19" s="19">
        <v>1</v>
      </c>
      <c r="AB19" s="17">
        <v>1</v>
      </c>
      <c r="AC19" s="35">
        <v>7</v>
      </c>
      <c r="AD19" s="19">
        <v>2</v>
      </c>
      <c r="AE19" s="39">
        <v>10</v>
      </c>
      <c r="AF19" s="16">
        <v>5</v>
      </c>
      <c r="AG19" s="38">
        <v>10</v>
      </c>
      <c r="AH19" s="34">
        <v>10</v>
      </c>
      <c r="AI19" s="16">
        <v>2</v>
      </c>
      <c r="AJ19" s="49">
        <v>12</v>
      </c>
      <c r="AK19" s="17">
        <v>3</v>
      </c>
      <c r="AL19" s="48">
        <v>12</v>
      </c>
      <c r="AM19" s="19">
        <v>3</v>
      </c>
      <c r="AN19" s="17">
        <v>7</v>
      </c>
      <c r="AO19" s="35">
        <v>10</v>
      </c>
      <c r="AP19" s="19">
        <v>3</v>
      </c>
      <c r="AQ19" s="17">
        <v>3</v>
      </c>
      <c r="AR19" s="16">
        <v>3</v>
      </c>
      <c r="AS19" s="19">
        <v>3</v>
      </c>
      <c r="AT19" s="17">
        <v>3</v>
      </c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24" t="s">
        <v>94</v>
      </c>
      <c r="C20" s="12">
        <f>COUNTIF(K20:AZ20,"&gt;0")</f>
        <v>18</v>
      </c>
      <c r="D20" s="13">
        <f>IF(C20=0,0,E20/C20)</f>
        <v>5.833333333333333</v>
      </c>
      <c r="E20" s="14">
        <f>SUM(K20:AW20)</f>
        <v>105</v>
      </c>
      <c r="F20" s="15">
        <f>SUMIF(K20:AZ20,"&gt;="&amp;LARGE(K20:AZ20,$AX$1))-(COUNTIF(K20:AZ20,"&gt;="&amp;LARGE(K20:AZ20,$AX$1))-$AX$1)*LARGE(K20:AZ20,$AX$1)</f>
        <v>105</v>
      </c>
      <c r="G20" s="14">
        <f>LARGE(K20:AZ20,$AX$1+1)</f>
        <v>0</v>
      </c>
      <c r="H20" s="31">
        <v>1</v>
      </c>
      <c r="I20" s="32">
        <v>2</v>
      </c>
      <c r="J20" s="33">
        <v>3</v>
      </c>
      <c r="K20" s="36">
        <v>9</v>
      </c>
      <c r="L20" s="38">
        <v>8</v>
      </c>
      <c r="M20" s="50">
        <v>9</v>
      </c>
      <c r="N20" s="36">
        <v>7</v>
      </c>
      <c r="O20" s="19">
        <v>5</v>
      </c>
      <c r="P20" s="34">
        <v>11</v>
      </c>
      <c r="Q20" s="16">
        <v>0</v>
      </c>
      <c r="R20" s="19">
        <v>0</v>
      </c>
      <c r="S20" s="17">
        <v>0</v>
      </c>
      <c r="T20" s="16">
        <v>1</v>
      </c>
      <c r="U20" s="19">
        <v>4</v>
      </c>
      <c r="V20" s="17">
        <v>6</v>
      </c>
      <c r="W20" s="16">
        <v>0</v>
      </c>
      <c r="X20" s="16">
        <v>0</v>
      </c>
      <c r="Y20" s="17">
        <v>0</v>
      </c>
      <c r="Z20" s="16">
        <v>2</v>
      </c>
      <c r="AA20" s="38">
        <v>11</v>
      </c>
      <c r="AB20" s="17">
        <v>6</v>
      </c>
      <c r="AC20" s="16">
        <v>0</v>
      </c>
      <c r="AD20" s="19">
        <v>0</v>
      </c>
      <c r="AE20" s="17">
        <v>0</v>
      </c>
      <c r="AF20" s="16">
        <v>0</v>
      </c>
      <c r="AG20" s="19">
        <v>0</v>
      </c>
      <c r="AH20" s="17">
        <v>0</v>
      </c>
      <c r="AI20" s="16">
        <v>3</v>
      </c>
      <c r="AJ20" s="19">
        <v>3</v>
      </c>
      <c r="AK20" s="17">
        <v>5</v>
      </c>
      <c r="AL20" s="16">
        <v>4</v>
      </c>
      <c r="AM20" s="19">
        <v>4</v>
      </c>
      <c r="AN20" s="17">
        <v>7</v>
      </c>
      <c r="AO20" s="16">
        <v>0</v>
      </c>
      <c r="AP20" s="19">
        <v>0</v>
      </c>
      <c r="AQ20" s="17">
        <v>0</v>
      </c>
      <c r="AR20" s="16">
        <v>0</v>
      </c>
      <c r="AS20" s="19">
        <v>0</v>
      </c>
      <c r="AT20" s="17">
        <v>0</v>
      </c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144</v>
      </c>
      <c r="C21" s="12">
        <f>COUNTIF(K21:AZ21,"&gt;0")</f>
        <v>27</v>
      </c>
      <c r="D21" s="13">
        <f>IF(C21=0,0,E21/C21)</f>
        <v>3.7777777777777777</v>
      </c>
      <c r="E21" s="14">
        <f>SUM(K21:AW21)</f>
        <v>102</v>
      </c>
      <c r="F21" s="15">
        <f>SUMIF(K21:AZ21,"&gt;="&amp;LARGE(K21:AZ21,$AX$1))-(COUNTIF(K21:AZ21,"&gt;="&amp;LARGE(K21:AZ21,$AX$1))-$AX$1)*LARGE(K21:AZ21,$AX$1)</f>
        <v>102</v>
      </c>
      <c r="G21" s="14">
        <f>LARGE(K21:AZ21,$AX$1+1)</f>
        <v>0</v>
      </c>
      <c r="H21" s="31">
        <v>4</v>
      </c>
      <c r="I21" s="32">
        <v>1</v>
      </c>
      <c r="J21" s="33">
        <v>0</v>
      </c>
      <c r="K21" s="16">
        <v>1</v>
      </c>
      <c r="L21" s="49">
        <v>10</v>
      </c>
      <c r="M21" s="17">
        <v>3</v>
      </c>
      <c r="N21" s="16">
        <v>0</v>
      </c>
      <c r="O21" s="19">
        <v>0</v>
      </c>
      <c r="P21" s="17">
        <v>0</v>
      </c>
      <c r="Q21" s="16">
        <v>4</v>
      </c>
      <c r="R21" s="19">
        <v>2</v>
      </c>
      <c r="S21" s="39">
        <v>9</v>
      </c>
      <c r="T21" s="16">
        <v>2</v>
      </c>
      <c r="U21" s="19">
        <v>1</v>
      </c>
      <c r="V21" s="17">
        <v>4</v>
      </c>
      <c r="W21" s="48">
        <v>11</v>
      </c>
      <c r="X21" s="19">
        <v>2</v>
      </c>
      <c r="Y21" s="17">
        <v>3</v>
      </c>
      <c r="Z21" s="16">
        <v>2</v>
      </c>
      <c r="AA21" s="19">
        <v>1</v>
      </c>
      <c r="AB21" s="17">
        <v>3</v>
      </c>
      <c r="AC21" s="16">
        <v>4</v>
      </c>
      <c r="AD21" s="19">
        <v>1</v>
      </c>
      <c r="AE21" s="17">
        <v>5</v>
      </c>
      <c r="AF21" s="16">
        <v>1</v>
      </c>
      <c r="AG21" s="19">
        <v>2</v>
      </c>
      <c r="AH21" s="17">
        <v>1</v>
      </c>
      <c r="AI21" s="16">
        <v>0</v>
      </c>
      <c r="AJ21" s="19">
        <v>0</v>
      </c>
      <c r="AK21" s="17">
        <v>0</v>
      </c>
      <c r="AL21" s="16">
        <v>0</v>
      </c>
      <c r="AM21" s="19">
        <v>0</v>
      </c>
      <c r="AN21" s="34">
        <v>13</v>
      </c>
      <c r="AO21" s="16">
        <v>1</v>
      </c>
      <c r="AP21" s="19">
        <v>4</v>
      </c>
      <c r="AQ21" s="17">
        <v>1</v>
      </c>
      <c r="AR21" s="48">
        <v>10</v>
      </c>
      <c r="AS21" s="19">
        <v>1</v>
      </c>
      <c r="AT21" s="17">
        <v>0</v>
      </c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134</v>
      </c>
      <c r="C22" s="12">
        <f>COUNTIF(K22:AZ22,"&gt;0")</f>
        <v>24</v>
      </c>
      <c r="D22" s="13">
        <f>IF(C22=0,0,E22/C22)</f>
        <v>4.25</v>
      </c>
      <c r="E22" s="51">
        <f>SUM(K22:AW22)</f>
        <v>102</v>
      </c>
      <c r="F22" s="52">
        <f>SUMIF(K22:AZ22,"&gt;="&amp;LARGE(K22:AZ22,$AX$1))-(COUNTIF(K22:AZ22,"&gt;="&amp;LARGE(K22:AZ22,$AX$1))-$AX$1)*LARGE(K22:AZ22,$AX$1)</f>
        <v>102</v>
      </c>
      <c r="G22" s="51">
        <f>LARGE(K22:AZ22,$AX$1+1)</f>
        <v>0</v>
      </c>
      <c r="H22" s="53">
        <v>2</v>
      </c>
      <c r="I22" s="54">
        <v>1</v>
      </c>
      <c r="J22" s="55">
        <v>2</v>
      </c>
      <c r="K22" s="16">
        <v>0</v>
      </c>
      <c r="L22" s="19">
        <v>0</v>
      </c>
      <c r="M22" s="17">
        <v>0</v>
      </c>
      <c r="N22" s="16">
        <v>2</v>
      </c>
      <c r="O22" s="38">
        <v>9</v>
      </c>
      <c r="P22" s="17">
        <v>5</v>
      </c>
      <c r="Q22" s="19">
        <v>0</v>
      </c>
      <c r="R22" s="19">
        <v>0</v>
      </c>
      <c r="S22" s="17">
        <v>0</v>
      </c>
      <c r="T22" s="16">
        <v>2</v>
      </c>
      <c r="U22" s="19">
        <v>4</v>
      </c>
      <c r="V22" s="50">
        <v>8</v>
      </c>
      <c r="W22" s="36">
        <v>7</v>
      </c>
      <c r="X22" s="16">
        <v>4</v>
      </c>
      <c r="Y22" s="34">
        <v>10</v>
      </c>
      <c r="Z22" s="16">
        <v>1</v>
      </c>
      <c r="AA22" s="19">
        <v>2</v>
      </c>
      <c r="AB22" s="17">
        <v>3</v>
      </c>
      <c r="AC22" s="16">
        <v>0</v>
      </c>
      <c r="AD22" s="19">
        <v>0</v>
      </c>
      <c r="AE22" s="17">
        <v>0</v>
      </c>
      <c r="AF22" s="16">
        <v>4</v>
      </c>
      <c r="AG22" s="19">
        <v>3</v>
      </c>
      <c r="AH22" s="17">
        <v>2</v>
      </c>
      <c r="AI22" s="16">
        <v>1</v>
      </c>
      <c r="AJ22" s="19">
        <v>3</v>
      </c>
      <c r="AK22" s="17">
        <v>2</v>
      </c>
      <c r="AL22" s="16">
        <v>1</v>
      </c>
      <c r="AM22" s="19">
        <v>6</v>
      </c>
      <c r="AN22" s="34">
        <v>13</v>
      </c>
      <c r="AO22" s="19">
        <v>1</v>
      </c>
      <c r="AP22" s="19">
        <v>5</v>
      </c>
      <c r="AQ22" s="17">
        <v>4</v>
      </c>
      <c r="AR22" s="16">
        <v>0</v>
      </c>
      <c r="AS22" s="19">
        <v>0</v>
      </c>
      <c r="AT22" s="17">
        <v>0</v>
      </c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155</v>
      </c>
      <c r="C23" s="12">
        <f>COUNTIF(K23:AZ23,"&gt;0")</f>
        <v>18</v>
      </c>
      <c r="D23" s="13">
        <f>IF(C23=0,0,E23/C23)</f>
        <v>5.5555555555555554</v>
      </c>
      <c r="E23" s="51">
        <f>SUM(K23:AW23)</f>
        <v>100</v>
      </c>
      <c r="F23" s="52">
        <f>SUMIF(K23:AZ23,"&gt;="&amp;LARGE(K23:AZ23,$AX$1))-(COUNTIF(K23:AZ23,"&gt;="&amp;LARGE(K23:AZ23,$AX$1))-$AX$1)*LARGE(K23:AZ23,$AX$1)</f>
        <v>100</v>
      </c>
      <c r="G23" s="51">
        <f>LARGE(K23:AZ23,$AX$1+1)</f>
        <v>0</v>
      </c>
      <c r="H23" s="53">
        <v>3</v>
      </c>
      <c r="I23" s="54">
        <v>1</v>
      </c>
      <c r="J23" s="55">
        <v>1</v>
      </c>
      <c r="K23" s="16">
        <v>0</v>
      </c>
      <c r="L23" s="19">
        <v>0</v>
      </c>
      <c r="M23" s="17">
        <v>0</v>
      </c>
      <c r="N23" s="16">
        <v>3</v>
      </c>
      <c r="O23" s="38">
        <v>9</v>
      </c>
      <c r="P23" s="50">
        <v>6</v>
      </c>
      <c r="Q23" s="19">
        <v>0</v>
      </c>
      <c r="R23" s="19">
        <v>0</v>
      </c>
      <c r="S23" s="17">
        <v>0</v>
      </c>
      <c r="T23" s="16">
        <v>0</v>
      </c>
      <c r="U23" s="19">
        <v>0</v>
      </c>
      <c r="V23" s="17">
        <v>0</v>
      </c>
      <c r="W23" s="16">
        <v>0</v>
      </c>
      <c r="X23" s="19">
        <v>0</v>
      </c>
      <c r="Y23" s="17">
        <v>0</v>
      </c>
      <c r="Z23" s="16">
        <v>6</v>
      </c>
      <c r="AA23" s="19">
        <v>4</v>
      </c>
      <c r="AB23" s="17">
        <v>4</v>
      </c>
      <c r="AC23" s="16">
        <v>3</v>
      </c>
      <c r="AD23" s="49">
        <v>12</v>
      </c>
      <c r="AE23" s="17">
        <v>3</v>
      </c>
      <c r="AF23" s="16">
        <v>6</v>
      </c>
      <c r="AG23" s="19">
        <v>4</v>
      </c>
      <c r="AH23" s="34">
        <v>10</v>
      </c>
      <c r="AI23" s="16">
        <v>0</v>
      </c>
      <c r="AJ23" s="19">
        <v>0</v>
      </c>
      <c r="AK23" s="17">
        <v>0</v>
      </c>
      <c r="AL23" s="16">
        <v>6</v>
      </c>
      <c r="AM23" s="19">
        <v>6</v>
      </c>
      <c r="AN23" s="17">
        <v>2</v>
      </c>
      <c r="AO23" s="16">
        <v>0</v>
      </c>
      <c r="AP23" s="19">
        <v>0</v>
      </c>
      <c r="AQ23" s="17">
        <v>0</v>
      </c>
      <c r="AR23" s="48">
        <v>10</v>
      </c>
      <c r="AS23" s="19">
        <v>2</v>
      </c>
      <c r="AT23" s="17">
        <v>4</v>
      </c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138</v>
      </c>
      <c r="C24" s="12">
        <f>COUNTIF(K24:AZ24,"&gt;0")</f>
        <v>15</v>
      </c>
      <c r="D24" s="13">
        <f>IF(C24=0,0,E24/C24)</f>
        <v>6</v>
      </c>
      <c r="E24" s="51">
        <f>SUM(K24:AW24)</f>
        <v>90</v>
      </c>
      <c r="F24" s="52">
        <f>SUMIF(K24:AZ24,"&gt;="&amp;LARGE(K24:AZ24,$AX$1))-(COUNTIF(K24:AZ24,"&gt;="&amp;LARGE(K24:AZ24,$AX$1))-$AX$1)*LARGE(K24:AZ24,$AX$1)</f>
        <v>90</v>
      </c>
      <c r="G24" s="51">
        <f>LARGE(K24:AZ24,$AX$1+1)</f>
        <v>0</v>
      </c>
      <c r="H24" s="53">
        <v>4</v>
      </c>
      <c r="I24" s="54">
        <v>0</v>
      </c>
      <c r="J24" s="55">
        <v>2</v>
      </c>
      <c r="K24" s="16">
        <v>2</v>
      </c>
      <c r="L24" s="19">
        <v>3</v>
      </c>
      <c r="M24" s="17">
        <v>1</v>
      </c>
      <c r="N24" s="94">
        <v>0</v>
      </c>
      <c r="O24" s="19">
        <v>0</v>
      </c>
      <c r="P24" s="17">
        <v>0</v>
      </c>
      <c r="Q24" s="19">
        <v>2</v>
      </c>
      <c r="R24" s="19">
        <v>2</v>
      </c>
      <c r="S24" s="34">
        <v>11</v>
      </c>
      <c r="T24" s="95">
        <v>13</v>
      </c>
      <c r="U24" s="37">
        <v>8</v>
      </c>
      <c r="V24" s="17">
        <v>6</v>
      </c>
      <c r="W24" s="94">
        <v>0</v>
      </c>
      <c r="X24" s="19">
        <v>0</v>
      </c>
      <c r="Y24" s="17">
        <v>0</v>
      </c>
      <c r="Z24" s="94">
        <v>0</v>
      </c>
      <c r="AA24" s="19">
        <v>0</v>
      </c>
      <c r="AB24" s="17">
        <v>0</v>
      </c>
      <c r="AC24" s="94">
        <v>0</v>
      </c>
      <c r="AD24" s="19">
        <v>0</v>
      </c>
      <c r="AE24" s="17">
        <v>0</v>
      </c>
      <c r="AF24" s="94">
        <v>1</v>
      </c>
      <c r="AG24" s="37">
        <v>8</v>
      </c>
      <c r="AH24" s="34">
        <v>11</v>
      </c>
      <c r="AI24" s="94">
        <v>6</v>
      </c>
      <c r="AJ24" s="19">
        <v>5</v>
      </c>
      <c r="AK24" s="34">
        <v>11</v>
      </c>
      <c r="AL24" s="94">
        <v>0</v>
      </c>
      <c r="AM24" s="19">
        <v>0</v>
      </c>
      <c r="AN24" s="17">
        <v>0</v>
      </c>
      <c r="AO24" s="94">
        <v>0</v>
      </c>
      <c r="AP24" s="19">
        <v>0</v>
      </c>
      <c r="AQ24" s="17">
        <v>0</v>
      </c>
      <c r="AR24" s="94">
        <v>0</v>
      </c>
      <c r="AS24" s="19">
        <v>0</v>
      </c>
      <c r="AT24" s="17">
        <v>0</v>
      </c>
      <c r="AU24" s="16"/>
      <c r="AV24" s="19"/>
      <c r="AW24" s="17"/>
      <c r="AX24" s="94"/>
      <c r="AY24" s="19"/>
      <c r="AZ24" s="17"/>
    </row>
    <row r="25" spans="1:52" ht="15.6" x14ac:dyDescent="0.3">
      <c r="A25" s="1">
        <f>A24+1</f>
        <v>20</v>
      </c>
      <c r="B25" s="11" t="s">
        <v>88</v>
      </c>
      <c r="C25" s="12">
        <f>COUNTIF(K25:AZ25,"&gt;0")</f>
        <v>18</v>
      </c>
      <c r="D25" s="13">
        <f>IF(C25=0,0,E25/C25)</f>
        <v>4.6111111111111107</v>
      </c>
      <c r="E25" s="14">
        <f>SUM(K25:AW25)</f>
        <v>83</v>
      </c>
      <c r="F25" s="15">
        <f>SUMIF(K25:AZ25,"&gt;="&amp;LARGE(K25:AZ25,$AX$1))-(COUNTIF(K25:AZ25,"&gt;="&amp;LARGE(K25:AZ25,$AX$1))-$AX$1)*LARGE(K25:AZ25,$AX$1)</f>
        <v>83</v>
      </c>
      <c r="G25" s="14">
        <f>LARGE(K25:AZ25,$AX$1+1)</f>
        <v>0</v>
      </c>
      <c r="H25" s="31">
        <v>1</v>
      </c>
      <c r="I25" s="32">
        <v>1</v>
      </c>
      <c r="J25" s="33">
        <v>2</v>
      </c>
      <c r="K25" s="16">
        <v>0</v>
      </c>
      <c r="L25" s="19">
        <v>0</v>
      </c>
      <c r="M25" s="17">
        <v>0</v>
      </c>
      <c r="N25" s="94">
        <v>0</v>
      </c>
      <c r="O25" s="19">
        <v>0</v>
      </c>
      <c r="P25" s="17">
        <v>0</v>
      </c>
      <c r="Q25" s="19">
        <v>4</v>
      </c>
      <c r="R25" s="19">
        <v>2</v>
      </c>
      <c r="S25" s="17">
        <v>4</v>
      </c>
      <c r="T25" s="94">
        <v>5</v>
      </c>
      <c r="U25" s="19">
        <v>5</v>
      </c>
      <c r="V25" s="17">
        <v>4</v>
      </c>
      <c r="W25" s="94">
        <v>0</v>
      </c>
      <c r="X25" s="19">
        <v>0</v>
      </c>
      <c r="Y25" s="17">
        <v>0</v>
      </c>
      <c r="Z25" s="94">
        <v>4</v>
      </c>
      <c r="AA25" s="19">
        <v>5</v>
      </c>
      <c r="AB25" s="17">
        <v>5</v>
      </c>
      <c r="AC25" s="94">
        <v>0</v>
      </c>
      <c r="AD25" s="19">
        <v>0</v>
      </c>
      <c r="AE25" s="17">
        <v>0</v>
      </c>
      <c r="AF25" s="19">
        <v>4</v>
      </c>
      <c r="AG25" s="19">
        <v>1</v>
      </c>
      <c r="AH25" s="50">
        <v>6</v>
      </c>
      <c r="AI25" s="95">
        <v>12</v>
      </c>
      <c r="AJ25" s="19">
        <v>2</v>
      </c>
      <c r="AK25" s="50">
        <v>7</v>
      </c>
      <c r="AL25" s="96">
        <v>10</v>
      </c>
      <c r="AM25" s="19">
        <v>2</v>
      </c>
      <c r="AN25" s="17">
        <v>1</v>
      </c>
      <c r="AO25" s="94">
        <v>0</v>
      </c>
      <c r="AP25" s="19">
        <v>0</v>
      </c>
      <c r="AQ25" s="17">
        <v>0</v>
      </c>
      <c r="AR25" s="94">
        <v>0</v>
      </c>
      <c r="AS25" s="19">
        <v>0</v>
      </c>
      <c r="AT25" s="17">
        <v>0</v>
      </c>
      <c r="AU25" s="16"/>
      <c r="AV25" s="19"/>
      <c r="AW25" s="17"/>
      <c r="AX25" s="94"/>
      <c r="AY25" s="19"/>
      <c r="AZ25" s="17"/>
    </row>
    <row r="26" spans="1:52" ht="15.6" x14ac:dyDescent="0.3">
      <c r="A26" s="1">
        <f>A25+1</f>
        <v>21</v>
      </c>
      <c r="B26" s="11" t="s">
        <v>136</v>
      </c>
      <c r="C26" s="12">
        <f>COUNTIF(K26:AZ26,"&gt;0")</f>
        <v>14</v>
      </c>
      <c r="D26" s="13">
        <f>IF(C26=0,0,E26/C26)</f>
        <v>5.5714285714285712</v>
      </c>
      <c r="E26" s="40">
        <f>SUM(K26:AW26)</f>
        <v>78</v>
      </c>
      <c r="F26" s="41">
        <f>SUMIF(K26:AZ26,"&gt;="&amp;LARGE(K26:AZ26,$AX$1))-(COUNTIF(K26:AZ26,"&gt;="&amp;LARGE(K26:AZ26,$AX$1))-$AX$1)*LARGE(K26:AZ26,$AX$1)</f>
        <v>78</v>
      </c>
      <c r="G26" s="40">
        <f>LARGE(K26:AZ26,$AX$1+1)</f>
        <v>0</v>
      </c>
      <c r="H26" s="42">
        <v>2</v>
      </c>
      <c r="I26" s="43">
        <v>3</v>
      </c>
      <c r="J26" s="44">
        <v>0</v>
      </c>
      <c r="K26" s="35">
        <v>11</v>
      </c>
      <c r="L26" s="19">
        <v>4</v>
      </c>
      <c r="M26" s="34">
        <v>12</v>
      </c>
      <c r="N26" s="35">
        <v>9</v>
      </c>
      <c r="O26" s="19">
        <v>2</v>
      </c>
      <c r="P26" s="39">
        <v>8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>
        <v>0</v>
      </c>
      <c r="X26" s="19">
        <v>0</v>
      </c>
      <c r="Y26" s="17">
        <v>0</v>
      </c>
      <c r="Z26" s="16">
        <v>0</v>
      </c>
      <c r="AA26" s="19">
        <v>0</v>
      </c>
      <c r="AB26" s="17">
        <v>0</v>
      </c>
      <c r="AC26" s="16">
        <v>0</v>
      </c>
      <c r="AD26" s="19">
        <v>0</v>
      </c>
      <c r="AE26" s="17">
        <v>0</v>
      </c>
      <c r="AF26" s="19">
        <v>0</v>
      </c>
      <c r="AG26" s="19">
        <v>3</v>
      </c>
      <c r="AH26" s="17">
        <v>4</v>
      </c>
      <c r="AI26" s="16">
        <v>0</v>
      </c>
      <c r="AJ26" s="19">
        <v>0</v>
      </c>
      <c r="AK26" s="17">
        <v>0</v>
      </c>
      <c r="AL26" s="19">
        <v>2</v>
      </c>
      <c r="AM26" s="49">
        <v>13</v>
      </c>
      <c r="AN26" s="17">
        <v>4</v>
      </c>
      <c r="AO26" s="16">
        <v>3</v>
      </c>
      <c r="AP26" s="19">
        <v>1</v>
      </c>
      <c r="AQ26" s="17">
        <v>2</v>
      </c>
      <c r="AR26" s="16">
        <v>0</v>
      </c>
      <c r="AS26" s="19">
        <v>0</v>
      </c>
      <c r="AT26" s="17">
        <v>0</v>
      </c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153</v>
      </c>
      <c r="C27" s="12">
        <f>COUNTIF(K27:AZ27,"&gt;0")</f>
        <v>9</v>
      </c>
      <c r="D27" s="13">
        <f>IF(C27=0,0,E27/C27)</f>
        <v>7.5555555555555554</v>
      </c>
      <c r="E27" s="51">
        <f>SUM(K27:AW27)</f>
        <v>68</v>
      </c>
      <c r="F27" s="52">
        <f>SUMIF(K27:AZ27,"&gt;="&amp;LARGE(K27:AZ27,$AX$1))-(COUNTIF(K27:AZ27,"&gt;="&amp;LARGE(K27:AZ27,$AX$1))-$AX$1)*LARGE(K27:AZ27,$AX$1)</f>
        <v>68</v>
      </c>
      <c r="G27" s="51">
        <f>LARGE(K27:AZ27,$AX$1+1)</f>
        <v>0</v>
      </c>
      <c r="H27" s="53">
        <v>2</v>
      </c>
      <c r="I27" s="54">
        <v>1</v>
      </c>
      <c r="J27" s="55">
        <v>3</v>
      </c>
      <c r="K27" s="36">
        <v>9</v>
      </c>
      <c r="L27" s="49">
        <v>10</v>
      </c>
      <c r="M27" s="50">
        <v>8</v>
      </c>
      <c r="N27" s="16">
        <v>0</v>
      </c>
      <c r="O27" s="19">
        <v>0</v>
      </c>
      <c r="P27" s="17">
        <v>0</v>
      </c>
      <c r="Q27" s="19">
        <v>0</v>
      </c>
      <c r="R27" s="19">
        <v>0</v>
      </c>
      <c r="S27" s="17">
        <v>0</v>
      </c>
      <c r="T27" s="16">
        <v>0</v>
      </c>
      <c r="U27" s="16">
        <v>0</v>
      </c>
      <c r="V27" s="17">
        <v>0</v>
      </c>
      <c r="W27" s="16">
        <v>4</v>
      </c>
      <c r="X27" s="37">
        <v>7</v>
      </c>
      <c r="Y27" s="39">
        <v>8</v>
      </c>
      <c r="Z27" s="16">
        <v>0</v>
      </c>
      <c r="AA27" s="19">
        <v>0</v>
      </c>
      <c r="AB27" s="17">
        <v>0</v>
      </c>
      <c r="AC27" s="16">
        <v>0</v>
      </c>
      <c r="AD27" s="19">
        <v>0</v>
      </c>
      <c r="AE27" s="17">
        <v>0</v>
      </c>
      <c r="AF27" s="19">
        <v>0</v>
      </c>
      <c r="AG27" s="19">
        <v>0</v>
      </c>
      <c r="AH27" s="17">
        <v>0</v>
      </c>
      <c r="AI27" s="16">
        <v>0</v>
      </c>
      <c r="AJ27" s="19">
        <v>0</v>
      </c>
      <c r="AK27" s="17">
        <v>0</v>
      </c>
      <c r="AL27" s="19">
        <v>0</v>
      </c>
      <c r="AM27" s="19">
        <v>0</v>
      </c>
      <c r="AN27" s="17">
        <v>0</v>
      </c>
      <c r="AO27" s="48">
        <v>12</v>
      </c>
      <c r="AP27" s="19">
        <v>6</v>
      </c>
      <c r="AQ27" s="17">
        <v>4</v>
      </c>
      <c r="AR27" s="16">
        <v>0</v>
      </c>
      <c r="AS27" s="19">
        <v>0</v>
      </c>
      <c r="AT27" s="17">
        <v>0</v>
      </c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158</v>
      </c>
      <c r="C28" s="12">
        <f>COUNTIF(K28:AZ28,"&gt;0")</f>
        <v>11</v>
      </c>
      <c r="D28" s="13">
        <f>IF(C28=0,0,E28/C28)</f>
        <v>5.5454545454545459</v>
      </c>
      <c r="E28" s="40">
        <f>SUM(K28:AW28)</f>
        <v>61</v>
      </c>
      <c r="F28" s="41">
        <f>SUMIF(K28:AZ28,"&gt;="&amp;LARGE(K28:AZ28,$AX$1))-(COUNTIF(K28:AZ28,"&gt;="&amp;LARGE(K28:AZ28,$AX$1))-$AX$1)*LARGE(K28:AZ28,$AX$1)</f>
        <v>61</v>
      </c>
      <c r="G28" s="40">
        <f>LARGE(K28:AZ28,$AX$1+1)</f>
        <v>0</v>
      </c>
      <c r="H28" s="42">
        <v>0</v>
      </c>
      <c r="I28" s="43">
        <v>3</v>
      </c>
      <c r="J28" s="44">
        <v>2</v>
      </c>
      <c r="K28" s="16">
        <v>0</v>
      </c>
      <c r="L28" s="19">
        <v>0</v>
      </c>
      <c r="M28" s="17">
        <v>0</v>
      </c>
      <c r="N28" s="94">
        <v>0</v>
      </c>
      <c r="O28" s="19">
        <v>0</v>
      </c>
      <c r="P28" s="17">
        <v>0</v>
      </c>
      <c r="Q28" s="38">
        <v>8</v>
      </c>
      <c r="R28" s="19">
        <v>1</v>
      </c>
      <c r="S28" s="17">
        <v>0</v>
      </c>
      <c r="T28" s="94">
        <v>4</v>
      </c>
      <c r="U28" s="38">
        <v>11</v>
      </c>
      <c r="V28" s="17">
        <v>0</v>
      </c>
      <c r="W28" s="94">
        <v>0</v>
      </c>
      <c r="X28" s="19">
        <v>0</v>
      </c>
      <c r="Y28" s="17">
        <v>0</v>
      </c>
      <c r="Z28" s="94">
        <v>3</v>
      </c>
      <c r="AA28" s="37">
        <v>9</v>
      </c>
      <c r="AB28" s="17">
        <v>0</v>
      </c>
      <c r="AC28" s="94">
        <v>0</v>
      </c>
      <c r="AD28" s="19">
        <v>0</v>
      </c>
      <c r="AE28" s="17">
        <v>0</v>
      </c>
      <c r="AF28" s="94">
        <v>2</v>
      </c>
      <c r="AG28" s="19">
        <v>2</v>
      </c>
      <c r="AH28" s="17">
        <v>0</v>
      </c>
      <c r="AI28" s="94">
        <v>0</v>
      </c>
      <c r="AJ28" s="19">
        <v>0</v>
      </c>
      <c r="AK28" s="17">
        <v>0</v>
      </c>
      <c r="AL28" s="37">
        <v>9</v>
      </c>
      <c r="AM28" s="19">
        <v>0</v>
      </c>
      <c r="AN28" s="17">
        <v>0</v>
      </c>
      <c r="AO28" s="16">
        <v>0</v>
      </c>
      <c r="AP28" s="19">
        <v>0</v>
      </c>
      <c r="AQ28" s="17">
        <v>0</v>
      </c>
      <c r="AR28" s="96">
        <v>8</v>
      </c>
      <c r="AS28" s="19">
        <v>4</v>
      </c>
      <c r="AT28" s="17">
        <v>0</v>
      </c>
      <c r="AU28" s="94"/>
      <c r="AV28" s="19"/>
      <c r="AW28" s="17"/>
      <c r="AX28" s="94"/>
      <c r="AY28" s="19"/>
      <c r="AZ28" s="17"/>
    </row>
    <row r="29" spans="1:52" ht="15.6" x14ac:dyDescent="0.3">
      <c r="A29" s="1">
        <f>A28+1</f>
        <v>24</v>
      </c>
      <c r="B29" s="11" t="s">
        <v>139</v>
      </c>
      <c r="C29" s="12">
        <f>COUNTIF(K29:AZ29,"&gt;0")</f>
        <v>9</v>
      </c>
      <c r="D29" s="13">
        <f>IF(C29=0,0,E29/C29)</f>
        <v>6.2222222222222223</v>
      </c>
      <c r="E29" s="51">
        <f>SUM(K29:AW29)</f>
        <v>56</v>
      </c>
      <c r="F29" s="52">
        <f>SUMIF(K29:AZ29,"&gt;="&amp;LARGE(K29:AZ29,$AX$1))-(COUNTIF(K29:AZ29,"&gt;="&amp;LARGE(K29:AZ29,$AX$1))-$AX$1)*LARGE(K29:AZ29,$AX$1)</f>
        <v>56</v>
      </c>
      <c r="G29" s="51">
        <f>LARGE(K29:AZ29,$AX$1+1)</f>
        <v>0</v>
      </c>
      <c r="H29" s="53">
        <v>1</v>
      </c>
      <c r="I29" s="54">
        <v>2</v>
      </c>
      <c r="J29" s="55">
        <v>0</v>
      </c>
      <c r="K29" s="16">
        <v>6</v>
      </c>
      <c r="L29" s="19">
        <v>2</v>
      </c>
      <c r="M29" s="34">
        <v>13</v>
      </c>
      <c r="N29" s="60">
        <v>9</v>
      </c>
      <c r="O29" s="19">
        <v>4</v>
      </c>
      <c r="P29" s="17">
        <v>3</v>
      </c>
      <c r="Q29" s="19">
        <v>0</v>
      </c>
      <c r="R29" s="19">
        <v>0</v>
      </c>
      <c r="S29" s="17">
        <v>0</v>
      </c>
      <c r="T29" s="18">
        <v>0</v>
      </c>
      <c r="U29" s="19">
        <v>0</v>
      </c>
      <c r="V29" s="17">
        <v>0</v>
      </c>
      <c r="W29" s="18">
        <v>0</v>
      </c>
      <c r="X29" s="19">
        <v>0</v>
      </c>
      <c r="Y29" s="17">
        <v>0</v>
      </c>
      <c r="Z29" s="60">
        <v>11</v>
      </c>
      <c r="AA29" s="19">
        <v>6</v>
      </c>
      <c r="AB29" s="17">
        <v>2</v>
      </c>
      <c r="AC29" s="18">
        <v>0</v>
      </c>
      <c r="AD29" s="19">
        <v>0</v>
      </c>
      <c r="AE29" s="17">
        <v>0</v>
      </c>
      <c r="AF29" s="18">
        <v>0</v>
      </c>
      <c r="AG29" s="19">
        <v>0</v>
      </c>
      <c r="AH29" s="17">
        <v>0</v>
      </c>
      <c r="AI29" s="18">
        <v>0</v>
      </c>
      <c r="AJ29" s="19">
        <v>0</v>
      </c>
      <c r="AK29" s="17">
        <v>0</v>
      </c>
      <c r="AL29" s="19">
        <v>0</v>
      </c>
      <c r="AM29" s="19">
        <v>0</v>
      </c>
      <c r="AN29" s="17">
        <v>0</v>
      </c>
      <c r="AO29" s="16">
        <v>0</v>
      </c>
      <c r="AP29" s="19">
        <v>0</v>
      </c>
      <c r="AQ29" s="17">
        <v>0</v>
      </c>
      <c r="AR29" s="18">
        <v>0</v>
      </c>
      <c r="AS29" s="19">
        <v>0</v>
      </c>
      <c r="AT29" s="17">
        <v>0</v>
      </c>
      <c r="AU29" s="18"/>
      <c r="AV29" s="19"/>
      <c r="AW29" s="17"/>
      <c r="AX29" s="18"/>
      <c r="AY29" s="19"/>
      <c r="AZ29" s="17"/>
    </row>
    <row r="30" spans="1:52" ht="15.6" x14ac:dyDescent="0.3">
      <c r="A30" s="1">
        <f>A29+1</f>
        <v>25</v>
      </c>
      <c r="B30" s="11" t="s">
        <v>170</v>
      </c>
      <c r="C30" s="12">
        <f>COUNTIF(K30:AZ30,"&gt;0")</f>
        <v>9</v>
      </c>
      <c r="D30" s="13">
        <f>IF(C30=0,0,E30/C30)</f>
        <v>5.7777777777777777</v>
      </c>
      <c r="E30" s="40">
        <f>SUM(K30:AW30)</f>
        <v>52</v>
      </c>
      <c r="F30" s="41">
        <f>SUMIF(K30:AZ30,"&gt;="&amp;LARGE(K30:AZ30,$AX$1))-(COUNTIF(K30:AZ30,"&gt;="&amp;LARGE(K30:AZ30,$AX$1))-$AX$1)*LARGE(K30:AZ30,$AX$1)</f>
        <v>52</v>
      </c>
      <c r="G30" s="40">
        <f>LARGE(K30:AZ30,$AX$1+1)</f>
        <v>0</v>
      </c>
      <c r="H30" s="42">
        <v>0</v>
      </c>
      <c r="I30" s="43">
        <v>3</v>
      </c>
      <c r="J30" s="44">
        <v>0</v>
      </c>
      <c r="K30" s="16">
        <v>0</v>
      </c>
      <c r="L30" s="19">
        <v>0</v>
      </c>
      <c r="M30" s="17">
        <v>0</v>
      </c>
      <c r="N30" s="94">
        <v>0</v>
      </c>
      <c r="O30" s="19">
        <v>0</v>
      </c>
      <c r="P30" s="17">
        <v>0</v>
      </c>
      <c r="Q30" s="19">
        <v>0</v>
      </c>
      <c r="R30" s="19">
        <v>0</v>
      </c>
      <c r="S30" s="17">
        <v>0</v>
      </c>
      <c r="T30" s="94">
        <v>0</v>
      </c>
      <c r="U30" s="19">
        <v>0</v>
      </c>
      <c r="V30" s="17">
        <v>0</v>
      </c>
      <c r="W30" s="94">
        <v>0</v>
      </c>
      <c r="X30" s="19">
        <v>0</v>
      </c>
      <c r="Y30" s="17">
        <v>0</v>
      </c>
      <c r="Z30" s="94">
        <v>0</v>
      </c>
      <c r="AA30" s="19">
        <v>0</v>
      </c>
      <c r="AB30" s="17">
        <v>0</v>
      </c>
      <c r="AC30" s="94">
        <v>0</v>
      </c>
      <c r="AD30" s="19">
        <v>0</v>
      </c>
      <c r="AE30" s="17">
        <v>0</v>
      </c>
      <c r="AF30" s="94">
        <v>0</v>
      </c>
      <c r="AG30" s="19">
        <v>0</v>
      </c>
      <c r="AH30" s="17">
        <v>0</v>
      </c>
      <c r="AI30" s="94">
        <v>0</v>
      </c>
      <c r="AJ30" s="19">
        <v>0</v>
      </c>
      <c r="AK30" s="17">
        <v>0</v>
      </c>
      <c r="AL30" s="38">
        <v>11</v>
      </c>
      <c r="AM30" s="19">
        <v>4</v>
      </c>
      <c r="AN30" s="17">
        <v>5</v>
      </c>
      <c r="AO30" s="16">
        <v>4</v>
      </c>
      <c r="AP30" s="19">
        <v>4</v>
      </c>
      <c r="AQ30" s="17">
        <v>2</v>
      </c>
      <c r="AR30" s="94">
        <v>3</v>
      </c>
      <c r="AS30" s="38">
        <v>9</v>
      </c>
      <c r="AT30" s="39">
        <v>10</v>
      </c>
      <c r="AU30" s="94"/>
      <c r="AV30" s="19"/>
      <c r="AW30" s="17"/>
      <c r="AX30" s="94"/>
      <c r="AY30" s="19"/>
      <c r="AZ30" s="17"/>
    </row>
    <row r="31" spans="1:52" ht="15.6" x14ac:dyDescent="0.3">
      <c r="A31" s="1">
        <f>A30+1</f>
        <v>26</v>
      </c>
      <c r="B31" s="11" t="s">
        <v>166</v>
      </c>
      <c r="C31" s="12">
        <f>COUNTIF(K31:AZ31,"&gt;0")</f>
        <v>9</v>
      </c>
      <c r="D31" s="13">
        <f>IF(C31=0,0,E31/C31)</f>
        <v>5.333333333333333</v>
      </c>
      <c r="E31" s="51">
        <f>SUM(K31:AW31)</f>
        <v>48</v>
      </c>
      <c r="F31" s="52">
        <f>SUMIF(K31:AZ31,"&gt;="&amp;LARGE(K31:AZ31,$AX$1))-(COUNTIF(K31:AZ31,"&gt;="&amp;LARGE(K31:AZ31,$AX$1))-$AX$1)*LARGE(K31:AZ31,$AX$1)</f>
        <v>48</v>
      </c>
      <c r="G31" s="51">
        <f>LARGE(K31:AZ31,$AX$1+1)</f>
        <v>0</v>
      </c>
      <c r="H31" s="53">
        <v>0</v>
      </c>
      <c r="I31" s="54">
        <v>2</v>
      </c>
      <c r="J31" s="55">
        <v>1</v>
      </c>
      <c r="K31" s="16">
        <v>0</v>
      </c>
      <c r="L31" s="19">
        <v>0</v>
      </c>
      <c r="M31" s="17">
        <v>0</v>
      </c>
      <c r="N31" s="18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18">
        <v>0</v>
      </c>
      <c r="U31" s="19">
        <v>0</v>
      </c>
      <c r="V31" s="17">
        <v>0</v>
      </c>
      <c r="W31" s="18">
        <v>0</v>
      </c>
      <c r="X31" s="19">
        <v>0</v>
      </c>
      <c r="Y31" s="17">
        <v>0</v>
      </c>
      <c r="Z31" s="18">
        <v>0</v>
      </c>
      <c r="AA31" s="19">
        <v>0</v>
      </c>
      <c r="AB31" s="17">
        <v>0</v>
      </c>
      <c r="AC31" s="18">
        <v>2</v>
      </c>
      <c r="AD31" s="19">
        <v>6</v>
      </c>
      <c r="AE31" s="39">
        <v>10</v>
      </c>
      <c r="AF31" s="18">
        <v>3</v>
      </c>
      <c r="AG31" s="37">
        <v>7</v>
      </c>
      <c r="AH31" s="17">
        <v>1</v>
      </c>
      <c r="AI31" s="18">
        <v>4</v>
      </c>
      <c r="AJ31" s="19">
        <v>6</v>
      </c>
      <c r="AK31" s="39">
        <v>9</v>
      </c>
      <c r="AL31" s="19">
        <v>0</v>
      </c>
      <c r="AM31" s="19">
        <v>0</v>
      </c>
      <c r="AN31" s="17">
        <v>0</v>
      </c>
      <c r="AO31" s="16">
        <v>0</v>
      </c>
      <c r="AP31" s="19">
        <v>0</v>
      </c>
      <c r="AQ31" s="59">
        <v>0</v>
      </c>
      <c r="AR31" s="46">
        <v>0</v>
      </c>
      <c r="AS31" s="19">
        <v>0</v>
      </c>
      <c r="AT31" s="17">
        <v>0</v>
      </c>
      <c r="AU31" s="18"/>
      <c r="AV31" s="19"/>
      <c r="AW31" s="17"/>
      <c r="AX31" s="18"/>
      <c r="AY31" s="19"/>
      <c r="AZ31" s="17"/>
    </row>
    <row r="32" spans="1:52" ht="15.6" x14ac:dyDescent="0.3">
      <c r="A32" s="1">
        <f>A31+1</f>
        <v>27</v>
      </c>
      <c r="B32" s="11" t="s">
        <v>135</v>
      </c>
      <c r="C32" s="12">
        <f>COUNTIF(K32:AZ32,"&gt;0")</f>
        <v>7</v>
      </c>
      <c r="D32" s="13">
        <f>IF(C32=0,0,E32/C32)</f>
        <v>6.7142857142857144</v>
      </c>
      <c r="E32" s="51">
        <f>SUM(K32:AW32)</f>
        <v>47</v>
      </c>
      <c r="F32" s="52">
        <f>SUMIF(K32:AZ32,"&gt;="&amp;LARGE(K32:AZ32,$AX$1))-(COUNTIF(K32:AZ32,"&gt;="&amp;LARGE(K32:AZ32,$AX$1))-$AX$1)*LARGE(K32:AZ32,$AX$1)</f>
        <v>47</v>
      </c>
      <c r="G32" s="51">
        <f>LARGE(K32:AZ32,$AX$1+1)</f>
        <v>0</v>
      </c>
      <c r="H32" s="53">
        <v>2</v>
      </c>
      <c r="I32" s="54">
        <v>2</v>
      </c>
      <c r="J32" s="55">
        <v>0</v>
      </c>
      <c r="K32" s="35">
        <v>11</v>
      </c>
      <c r="L32" s="38">
        <v>8</v>
      </c>
      <c r="M32" s="17">
        <v>5</v>
      </c>
      <c r="N32" s="94">
        <v>0</v>
      </c>
      <c r="O32" s="19">
        <v>0</v>
      </c>
      <c r="P32" s="17">
        <v>0</v>
      </c>
      <c r="Q32" s="19">
        <v>0</v>
      </c>
      <c r="R32" s="19">
        <v>0</v>
      </c>
      <c r="S32" s="17">
        <v>0</v>
      </c>
      <c r="T32" s="94">
        <v>0</v>
      </c>
      <c r="U32" s="19">
        <v>0</v>
      </c>
      <c r="V32" s="17">
        <v>0</v>
      </c>
      <c r="W32" s="94">
        <v>0</v>
      </c>
      <c r="X32" s="19">
        <v>0</v>
      </c>
      <c r="Y32" s="17">
        <v>0</v>
      </c>
      <c r="Z32" s="94">
        <v>0</v>
      </c>
      <c r="AA32" s="19">
        <v>0</v>
      </c>
      <c r="AB32" s="17">
        <v>0</v>
      </c>
      <c r="AC32" s="94">
        <v>0</v>
      </c>
      <c r="AD32" s="19">
        <v>0</v>
      </c>
      <c r="AE32" s="17">
        <v>0</v>
      </c>
      <c r="AF32" s="95">
        <v>11</v>
      </c>
      <c r="AG32" s="19">
        <v>1</v>
      </c>
      <c r="AH32" s="17">
        <v>0</v>
      </c>
      <c r="AI32" s="94">
        <v>0</v>
      </c>
      <c r="AJ32" s="19">
        <v>0</v>
      </c>
      <c r="AK32" s="17">
        <v>0</v>
      </c>
      <c r="AL32" s="19">
        <v>0</v>
      </c>
      <c r="AM32" s="19">
        <v>0</v>
      </c>
      <c r="AN32" s="17">
        <v>0</v>
      </c>
      <c r="AO32" s="94">
        <v>0</v>
      </c>
      <c r="AP32" s="19">
        <v>0</v>
      </c>
      <c r="AQ32" s="17">
        <v>0</v>
      </c>
      <c r="AR32" s="94">
        <v>1</v>
      </c>
      <c r="AS32" s="49">
        <v>10</v>
      </c>
      <c r="AT32" s="17">
        <v>0</v>
      </c>
      <c r="AU32" s="94"/>
      <c r="AV32" s="19"/>
      <c r="AW32" s="17"/>
      <c r="AX32" s="94"/>
      <c r="AY32" s="19"/>
      <c r="AZ32" s="17"/>
    </row>
    <row r="33" spans="1:52" ht="15.6" x14ac:dyDescent="0.3">
      <c r="A33" s="1">
        <f>A32+1</f>
        <v>28</v>
      </c>
      <c r="B33" s="11" t="s">
        <v>147</v>
      </c>
      <c r="C33" s="12">
        <f>COUNTIF(K33:AZ33,"&gt;0")</f>
        <v>8</v>
      </c>
      <c r="D33" s="13">
        <f>IF(C33=0,0,E33/C33)</f>
        <v>5.5</v>
      </c>
      <c r="E33" s="14">
        <f>SUM(K33:AW33)</f>
        <v>44</v>
      </c>
      <c r="F33" s="15">
        <f>SUMIF(K33:AZ33,"&gt;="&amp;LARGE(K33:AZ33,$AX$1))-(COUNTIF(K33:AZ33,"&gt;="&amp;LARGE(K33:AZ33,$AX$1))-$AX$1)*LARGE(K33:AZ33,$AX$1)</f>
        <v>44</v>
      </c>
      <c r="G33" s="14">
        <f>LARGE(K33:AZ33,$AX$1+1)</f>
        <v>0</v>
      </c>
      <c r="H33" s="31">
        <v>1</v>
      </c>
      <c r="I33" s="32">
        <v>1</v>
      </c>
      <c r="J33" s="33">
        <v>1</v>
      </c>
      <c r="K33" s="16">
        <v>0</v>
      </c>
      <c r="L33" s="19">
        <v>0</v>
      </c>
      <c r="M33" s="17">
        <v>0</v>
      </c>
      <c r="N33" s="94">
        <v>0</v>
      </c>
      <c r="O33" s="19">
        <v>0</v>
      </c>
      <c r="P33" s="17">
        <v>0</v>
      </c>
      <c r="Q33" s="19">
        <v>0</v>
      </c>
      <c r="R33" s="19">
        <v>0</v>
      </c>
      <c r="S33" s="17">
        <v>0</v>
      </c>
      <c r="T33" s="94">
        <v>0</v>
      </c>
      <c r="U33" s="19">
        <v>0</v>
      </c>
      <c r="V33" s="17">
        <v>0</v>
      </c>
      <c r="W33" s="94">
        <v>3</v>
      </c>
      <c r="X33" s="49">
        <v>11</v>
      </c>
      <c r="Y33" s="50">
        <v>6</v>
      </c>
      <c r="Z33" s="94">
        <v>0</v>
      </c>
      <c r="AA33" s="19">
        <v>0</v>
      </c>
      <c r="AB33" s="17">
        <v>0</v>
      </c>
      <c r="AC33" s="94">
        <v>0</v>
      </c>
      <c r="AD33" s="19">
        <v>0</v>
      </c>
      <c r="AE33" s="17">
        <v>0</v>
      </c>
      <c r="AF33" s="96">
        <v>10</v>
      </c>
      <c r="AG33" s="19">
        <v>4</v>
      </c>
      <c r="AH33" s="17">
        <v>0</v>
      </c>
      <c r="AI33" s="94">
        <v>0</v>
      </c>
      <c r="AJ33" s="19">
        <v>0</v>
      </c>
      <c r="AK33" s="17">
        <v>0</v>
      </c>
      <c r="AL33" s="19">
        <v>3</v>
      </c>
      <c r="AM33" s="19">
        <v>3</v>
      </c>
      <c r="AN33" s="17">
        <v>4</v>
      </c>
      <c r="AO33" s="94">
        <v>0</v>
      </c>
      <c r="AP33" s="19">
        <v>0</v>
      </c>
      <c r="AQ33" s="17">
        <v>0</v>
      </c>
      <c r="AR33" s="94">
        <v>0</v>
      </c>
      <c r="AS33" s="19">
        <v>0</v>
      </c>
      <c r="AT33" s="17">
        <v>0</v>
      </c>
      <c r="AU33" s="94"/>
      <c r="AV33" s="19"/>
      <c r="AW33" s="17"/>
      <c r="AX33" s="94"/>
      <c r="AY33" s="19"/>
      <c r="AZ33" s="17"/>
    </row>
    <row r="34" spans="1:52" ht="15.6" x14ac:dyDescent="0.3">
      <c r="A34" s="1">
        <f>A33+1</f>
        <v>29</v>
      </c>
      <c r="B34" s="11" t="s">
        <v>137</v>
      </c>
      <c r="C34" s="12">
        <f>COUNTIF(K34:AZ34,"&gt;0")</f>
        <v>6</v>
      </c>
      <c r="D34" s="13">
        <f>IF(C34=0,0,E34/C34)</f>
        <v>6.666666666666667</v>
      </c>
      <c r="E34" s="51">
        <f>SUM(K34:AW34)</f>
        <v>40</v>
      </c>
      <c r="F34" s="52">
        <f>SUMIF(K34:AZ34,"&gt;="&amp;LARGE(K34:AZ34,$AX$1))-(COUNTIF(K34:AZ34,"&gt;="&amp;LARGE(K34:AZ34,$AX$1))-$AX$1)*LARGE(K34:AZ34,$AX$1)</f>
        <v>40</v>
      </c>
      <c r="G34" s="51">
        <f>LARGE(K34:AZ34,$AX$1+1)</f>
        <v>0</v>
      </c>
      <c r="H34" s="53">
        <v>1</v>
      </c>
      <c r="I34" s="54">
        <v>1</v>
      </c>
      <c r="J34" s="55">
        <v>3</v>
      </c>
      <c r="K34" s="16">
        <v>0</v>
      </c>
      <c r="L34" s="19">
        <v>0</v>
      </c>
      <c r="M34" s="17">
        <v>0</v>
      </c>
      <c r="N34" s="94">
        <v>0</v>
      </c>
      <c r="O34" s="19">
        <v>0</v>
      </c>
      <c r="P34" s="17">
        <v>0</v>
      </c>
      <c r="Q34" s="38">
        <v>8</v>
      </c>
      <c r="R34" s="49">
        <v>9</v>
      </c>
      <c r="S34" s="17">
        <v>0</v>
      </c>
      <c r="T34" s="94">
        <v>0</v>
      </c>
      <c r="U34" s="19">
        <v>0</v>
      </c>
      <c r="V34" s="17">
        <v>0</v>
      </c>
      <c r="W34" s="94">
        <v>0</v>
      </c>
      <c r="X34" s="19">
        <v>0</v>
      </c>
      <c r="Y34" s="17">
        <v>0</v>
      </c>
      <c r="Z34" s="94">
        <v>0</v>
      </c>
      <c r="AA34" s="19">
        <v>0</v>
      </c>
      <c r="AB34" s="17">
        <v>0</v>
      </c>
      <c r="AC34" s="94">
        <v>0</v>
      </c>
      <c r="AD34" s="19">
        <v>0</v>
      </c>
      <c r="AE34" s="17">
        <v>0</v>
      </c>
      <c r="AF34" s="93">
        <v>7</v>
      </c>
      <c r="AG34" s="37">
        <v>7</v>
      </c>
      <c r="AH34" s="17">
        <v>0</v>
      </c>
      <c r="AI34" s="94">
        <v>0</v>
      </c>
      <c r="AJ34" s="19">
        <v>0</v>
      </c>
      <c r="AK34" s="17">
        <v>0</v>
      </c>
      <c r="AL34" s="19">
        <v>0</v>
      </c>
      <c r="AM34" s="19">
        <v>0</v>
      </c>
      <c r="AN34" s="17">
        <v>0</v>
      </c>
      <c r="AO34" s="94">
        <v>0</v>
      </c>
      <c r="AP34" s="19">
        <v>0</v>
      </c>
      <c r="AQ34" s="17">
        <v>0</v>
      </c>
      <c r="AR34" s="93">
        <v>6</v>
      </c>
      <c r="AS34" s="19">
        <v>3</v>
      </c>
      <c r="AT34" s="17">
        <v>0</v>
      </c>
      <c r="AU34" s="94"/>
      <c r="AV34" s="19"/>
      <c r="AW34" s="17"/>
      <c r="AX34" s="94"/>
      <c r="AY34" s="19"/>
      <c r="AZ34" s="17"/>
    </row>
    <row r="35" spans="1:52" ht="15.6" x14ac:dyDescent="0.3">
      <c r="A35" s="1">
        <f>A34+1</f>
        <v>30</v>
      </c>
      <c r="B35" s="11" t="s">
        <v>107</v>
      </c>
      <c r="C35" s="12">
        <f>COUNTIF(K35:AZ35,"&gt;0")</f>
        <v>6</v>
      </c>
      <c r="D35" s="13">
        <f>IF(C35=0,0,E35/C35)</f>
        <v>6.333333333333333</v>
      </c>
      <c r="E35" s="51">
        <f>SUM(K35:AW35)</f>
        <v>38</v>
      </c>
      <c r="F35" s="52">
        <f>SUMIF(K35:AZ35,"&gt;="&amp;LARGE(K35:AZ35,$AX$1))-(COUNTIF(K35:AZ35,"&gt;="&amp;LARGE(K35:AZ35,$AX$1))-$AX$1)*LARGE(K35:AZ35,$AX$1)</f>
        <v>38</v>
      </c>
      <c r="G35" s="51">
        <f>LARGE(K35:AZ35,$AX$1+1)</f>
        <v>0</v>
      </c>
      <c r="H35" s="53">
        <v>1</v>
      </c>
      <c r="I35" s="54">
        <v>1</v>
      </c>
      <c r="J35" s="55">
        <v>1</v>
      </c>
      <c r="K35" s="16">
        <v>0</v>
      </c>
      <c r="L35" s="19">
        <v>0</v>
      </c>
      <c r="M35" s="17">
        <v>0</v>
      </c>
      <c r="N35" s="94">
        <v>0</v>
      </c>
      <c r="O35" s="19">
        <v>0</v>
      </c>
      <c r="P35" s="17">
        <v>0</v>
      </c>
      <c r="Q35" s="19">
        <v>0</v>
      </c>
      <c r="R35" s="19">
        <v>0</v>
      </c>
      <c r="S35" s="17">
        <v>0</v>
      </c>
      <c r="T35" s="96">
        <v>10</v>
      </c>
      <c r="U35" s="19">
        <v>6</v>
      </c>
      <c r="V35" s="50">
        <v>8</v>
      </c>
      <c r="W35" s="94">
        <v>0</v>
      </c>
      <c r="X35" s="19">
        <v>0</v>
      </c>
      <c r="Y35" s="17">
        <v>0</v>
      </c>
      <c r="Z35" s="94">
        <v>0</v>
      </c>
      <c r="AA35" s="19">
        <v>0</v>
      </c>
      <c r="AB35" s="17">
        <v>0</v>
      </c>
      <c r="AC35" s="94">
        <v>0</v>
      </c>
      <c r="AD35" s="19">
        <v>0</v>
      </c>
      <c r="AE35" s="17">
        <v>0</v>
      </c>
      <c r="AF35" s="94">
        <v>0</v>
      </c>
      <c r="AG35" s="19">
        <v>0</v>
      </c>
      <c r="AH35" s="17">
        <v>0</v>
      </c>
      <c r="AI35" s="94">
        <v>0</v>
      </c>
      <c r="AJ35" s="19">
        <v>0</v>
      </c>
      <c r="AK35" s="17">
        <v>0</v>
      </c>
      <c r="AL35" s="19">
        <v>0</v>
      </c>
      <c r="AM35" s="19">
        <v>0</v>
      </c>
      <c r="AN35" s="17">
        <v>0</v>
      </c>
      <c r="AO35" s="94">
        <v>0</v>
      </c>
      <c r="AP35" s="19">
        <v>0</v>
      </c>
      <c r="AQ35" s="17">
        <v>0</v>
      </c>
      <c r="AR35" s="94">
        <v>1</v>
      </c>
      <c r="AS35" s="19">
        <v>1</v>
      </c>
      <c r="AT35" s="34">
        <v>12</v>
      </c>
      <c r="AU35" s="94"/>
      <c r="AV35" s="19"/>
      <c r="AW35" s="17"/>
      <c r="AX35" s="94"/>
      <c r="AY35" s="19"/>
      <c r="AZ35" s="17"/>
    </row>
    <row r="36" spans="1:52" ht="15.6" x14ac:dyDescent="0.3">
      <c r="A36" s="1">
        <f>A35+1</f>
        <v>31</v>
      </c>
      <c r="B36" s="11" t="s">
        <v>171</v>
      </c>
      <c r="C36" s="12">
        <f>COUNTIF(K36:AZ36,"&gt;0")</f>
        <v>5</v>
      </c>
      <c r="D36" s="13">
        <f>IF(C36=0,0,E36/C36)</f>
        <v>6.8</v>
      </c>
      <c r="E36" s="51">
        <f>SUM(K36:AW36)</f>
        <v>34</v>
      </c>
      <c r="F36" s="52">
        <f>SUMIF(K36:AZ36,"&gt;="&amp;LARGE(K36:AZ36,$AX$1))-(COUNTIF(K36:AZ36,"&gt;="&amp;LARGE(K36:AZ36,$AX$1))-$AX$1)*LARGE(K36:AZ36,$AX$1)</f>
        <v>34</v>
      </c>
      <c r="G36" s="51">
        <f>LARGE(K36:AZ36,$AX$1+1)</f>
        <v>0</v>
      </c>
      <c r="H36" s="53">
        <v>1</v>
      </c>
      <c r="I36" s="54">
        <v>0</v>
      </c>
      <c r="J36" s="55">
        <v>2</v>
      </c>
      <c r="K36" s="16">
        <v>0</v>
      </c>
      <c r="L36" s="19">
        <v>0</v>
      </c>
      <c r="M36" s="17">
        <v>0</v>
      </c>
      <c r="N36" s="94">
        <v>0</v>
      </c>
      <c r="O36" s="19">
        <v>0</v>
      </c>
      <c r="P36" s="17">
        <v>0</v>
      </c>
      <c r="Q36" s="19">
        <v>0</v>
      </c>
      <c r="R36" s="19">
        <v>0</v>
      </c>
      <c r="S36" s="17">
        <v>0</v>
      </c>
      <c r="T36" s="94">
        <v>0</v>
      </c>
      <c r="U36" s="19">
        <v>0</v>
      </c>
      <c r="V36" s="17">
        <v>0</v>
      </c>
      <c r="W36" s="94">
        <v>0</v>
      </c>
      <c r="X36" s="19">
        <v>0</v>
      </c>
      <c r="Y36" s="17">
        <v>0</v>
      </c>
      <c r="Z36" s="94">
        <v>0</v>
      </c>
      <c r="AA36" s="19">
        <v>0</v>
      </c>
      <c r="AB36" s="17">
        <v>0</v>
      </c>
      <c r="AC36" s="94">
        <v>0</v>
      </c>
      <c r="AD36" s="19">
        <v>0</v>
      </c>
      <c r="AE36" s="17">
        <v>0</v>
      </c>
      <c r="AF36" s="94">
        <v>0</v>
      </c>
      <c r="AG36" s="19">
        <v>0</v>
      </c>
      <c r="AH36" s="17">
        <v>0</v>
      </c>
      <c r="AI36" s="94">
        <v>0</v>
      </c>
      <c r="AJ36" s="19">
        <v>0</v>
      </c>
      <c r="AK36" s="17">
        <v>0</v>
      </c>
      <c r="AL36" s="19">
        <v>0</v>
      </c>
      <c r="AM36" s="49">
        <v>12</v>
      </c>
      <c r="AN36" s="50">
        <v>9</v>
      </c>
      <c r="AO36" s="94">
        <v>0</v>
      </c>
      <c r="AP36" s="19">
        <v>0</v>
      </c>
      <c r="AQ36" s="17">
        <v>0</v>
      </c>
      <c r="AR36" s="93">
        <v>6</v>
      </c>
      <c r="AS36" s="19">
        <v>2</v>
      </c>
      <c r="AT36" s="17">
        <v>5</v>
      </c>
      <c r="AU36" s="94"/>
      <c r="AV36" s="19"/>
      <c r="AW36" s="17"/>
      <c r="AX36" s="94"/>
      <c r="AY36" s="19"/>
      <c r="AZ36" s="17"/>
    </row>
    <row r="37" spans="1:52" ht="15.6" x14ac:dyDescent="0.3">
      <c r="A37" s="1">
        <f>A36+1</f>
        <v>32</v>
      </c>
      <c r="B37" s="11" t="s">
        <v>150</v>
      </c>
      <c r="C37" s="12">
        <f>COUNTIF(K37:AZ37,"&gt;0")</f>
        <v>6</v>
      </c>
      <c r="D37" s="13">
        <f>IF(C37=0,0,E37/C37)</f>
        <v>5.166666666666667</v>
      </c>
      <c r="E37" s="14">
        <f>SUM(K37:AW37)</f>
        <v>31</v>
      </c>
      <c r="F37" s="15">
        <f>SUMIF(K37:AZ37,"&gt;="&amp;LARGE(K37:AZ37,$AX$1))-(COUNTIF(K37:AZ37,"&gt;="&amp;LARGE(K37:AZ37,$AX$1))-$AX$1)*LARGE(K37:AZ37,$AX$1)</f>
        <v>31</v>
      </c>
      <c r="G37" s="14">
        <f>LARGE(K37:AZ37,$AX$1+1)</f>
        <v>0</v>
      </c>
      <c r="H37" s="31">
        <v>1</v>
      </c>
      <c r="I37" s="32">
        <v>2</v>
      </c>
      <c r="J37" s="33">
        <v>0</v>
      </c>
      <c r="K37" s="16">
        <v>0</v>
      </c>
      <c r="L37" s="19">
        <v>0</v>
      </c>
      <c r="M37" s="17">
        <v>0</v>
      </c>
      <c r="N37" s="94">
        <v>0</v>
      </c>
      <c r="O37" s="19">
        <v>0</v>
      </c>
      <c r="P37" s="17">
        <v>0</v>
      </c>
      <c r="Q37" s="49">
        <v>10</v>
      </c>
      <c r="R37" s="38">
        <v>8</v>
      </c>
      <c r="S37" s="17">
        <v>2</v>
      </c>
      <c r="T37" s="94">
        <v>0</v>
      </c>
      <c r="U37" s="19">
        <v>0</v>
      </c>
      <c r="V37" s="17">
        <v>0</v>
      </c>
      <c r="W37" s="94">
        <v>0</v>
      </c>
      <c r="X37" s="19">
        <v>0</v>
      </c>
      <c r="Y37" s="17">
        <v>0</v>
      </c>
      <c r="Z37" s="94">
        <v>0</v>
      </c>
      <c r="AA37" s="19">
        <v>0</v>
      </c>
      <c r="AB37" s="17">
        <v>0</v>
      </c>
      <c r="AC37" s="96">
        <v>7</v>
      </c>
      <c r="AD37" s="19">
        <v>3</v>
      </c>
      <c r="AE37" s="17">
        <v>1</v>
      </c>
      <c r="AF37" s="94">
        <v>0</v>
      </c>
      <c r="AG37" s="19">
        <v>0</v>
      </c>
      <c r="AH37" s="17">
        <v>0</v>
      </c>
      <c r="AI37" s="94">
        <v>0</v>
      </c>
      <c r="AJ37" s="19">
        <v>0</v>
      </c>
      <c r="AK37" s="17">
        <v>0</v>
      </c>
      <c r="AL37" s="19">
        <v>0</v>
      </c>
      <c r="AM37" s="19">
        <v>0</v>
      </c>
      <c r="AN37" s="17">
        <v>0</v>
      </c>
      <c r="AO37" s="94">
        <v>0</v>
      </c>
      <c r="AP37" s="19">
        <v>0</v>
      </c>
      <c r="AQ37" s="17">
        <v>0</v>
      </c>
      <c r="AR37" s="94">
        <v>0</v>
      </c>
      <c r="AS37" s="19">
        <v>0</v>
      </c>
      <c r="AT37" s="17">
        <v>0</v>
      </c>
      <c r="AU37" s="18"/>
      <c r="AV37" s="19"/>
      <c r="AW37" s="17"/>
      <c r="AX37" s="94"/>
      <c r="AY37" s="19"/>
      <c r="AZ37" s="17"/>
    </row>
    <row r="38" spans="1:52" ht="15.6" x14ac:dyDescent="0.3">
      <c r="A38" s="1">
        <f>A37+1</f>
        <v>33</v>
      </c>
      <c r="B38" s="11" t="s">
        <v>149</v>
      </c>
      <c r="C38" s="12">
        <f>COUNTIF(K38:AZ38,"&gt;0")</f>
        <v>6</v>
      </c>
      <c r="D38" s="13">
        <f>IF(C38=0,0,E38/C38)</f>
        <v>4.833333333333333</v>
      </c>
      <c r="E38" s="51">
        <f>SUM(K38:AW38)</f>
        <v>29</v>
      </c>
      <c r="F38" s="52">
        <f>SUMIF(K38:AZ38,"&gt;="&amp;LARGE(K38:AZ38,$AX$1))-(COUNTIF(K38:AZ38,"&gt;="&amp;LARGE(K38:AZ38,$AX$1))-$AX$1)*LARGE(K38:AZ38,$AX$1)</f>
        <v>29</v>
      </c>
      <c r="G38" s="51">
        <f>LARGE(K38:AZ38,$AX$1+1)</f>
        <v>0</v>
      </c>
      <c r="H38" s="53">
        <v>1</v>
      </c>
      <c r="I38" s="54">
        <v>0</v>
      </c>
      <c r="J38" s="55">
        <v>0</v>
      </c>
      <c r="K38" s="16">
        <v>0</v>
      </c>
      <c r="L38" s="19">
        <v>0</v>
      </c>
      <c r="M38" s="17">
        <v>0</v>
      </c>
      <c r="N38" s="18">
        <v>0</v>
      </c>
      <c r="O38" s="19">
        <v>0</v>
      </c>
      <c r="P38" s="17">
        <v>0</v>
      </c>
      <c r="Q38" s="19">
        <v>2</v>
      </c>
      <c r="R38" s="19">
        <v>4</v>
      </c>
      <c r="S38" s="17">
        <v>3</v>
      </c>
      <c r="T38" s="18">
        <v>0</v>
      </c>
      <c r="U38" s="19">
        <v>0</v>
      </c>
      <c r="V38" s="17">
        <v>0</v>
      </c>
      <c r="W38" s="18">
        <v>0</v>
      </c>
      <c r="X38" s="19">
        <v>0</v>
      </c>
      <c r="Y38" s="17">
        <v>0</v>
      </c>
      <c r="Z38" s="18">
        <v>0</v>
      </c>
      <c r="AA38" s="19">
        <v>0</v>
      </c>
      <c r="AB38" s="17">
        <v>0</v>
      </c>
      <c r="AC38" s="18">
        <v>3</v>
      </c>
      <c r="AD38" s="19">
        <v>5</v>
      </c>
      <c r="AE38" s="34">
        <v>12</v>
      </c>
      <c r="AF38" s="18">
        <v>0</v>
      </c>
      <c r="AG38" s="19">
        <v>0</v>
      </c>
      <c r="AH38" s="17">
        <v>0</v>
      </c>
      <c r="AI38" s="18">
        <v>0</v>
      </c>
      <c r="AJ38" s="19">
        <v>0</v>
      </c>
      <c r="AK38" s="17">
        <v>0</v>
      </c>
      <c r="AL38" s="19">
        <v>0</v>
      </c>
      <c r="AM38" s="19">
        <v>0</v>
      </c>
      <c r="AN38" s="17">
        <v>0</v>
      </c>
      <c r="AO38" s="18">
        <v>0</v>
      </c>
      <c r="AP38" s="19">
        <v>0</v>
      </c>
      <c r="AQ38" s="17">
        <v>0</v>
      </c>
      <c r="AR38" s="18">
        <v>0</v>
      </c>
      <c r="AS38" s="19">
        <v>0</v>
      </c>
      <c r="AT38" s="17">
        <v>0</v>
      </c>
      <c r="AU38" s="18"/>
      <c r="AV38" s="19"/>
      <c r="AW38" s="17"/>
      <c r="AX38" s="18"/>
      <c r="AY38" s="19"/>
      <c r="AZ38" s="17"/>
    </row>
    <row r="39" spans="1:52" ht="15.6" x14ac:dyDescent="0.3">
      <c r="A39" s="1">
        <f>A38+1</f>
        <v>34</v>
      </c>
      <c r="B39" s="11" t="s">
        <v>152</v>
      </c>
      <c r="C39" s="12">
        <f>COUNTIF(K39:AZ39,"&gt;0")</f>
        <v>6</v>
      </c>
      <c r="D39" s="13">
        <f>IF(C39=0,0,E39/C39)</f>
        <v>4.166666666666667</v>
      </c>
      <c r="E39" s="51">
        <f>SUM(K39:AW39)</f>
        <v>25</v>
      </c>
      <c r="F39" s="52">
        <f>SUMIF(K39:AZ39,"&gt;="&amp;LARGE(K39:AZ39,$AX$1))-(COUNTIF(K39:AZ39,"&gt;="&amp;LARGE(K39:AZ39,$AX$1))-$AX$1)*LARGE(K39:AZ39,$AX$1)</f>
        <v>25</v>
      </c>
      <c r="G39" s="51">
        <f>LARGE(K39:AZ39,$AX$1+1)</f>
        <v>0</v>
      </c>
      <c r="H39" s="53">
        <v>1</v>
      </c>
      <c r="I39" s="54">
        <v>0</v>
      </c>
      <c r="J39" s="55">
        <v>0</v>
      </c>
      <c r="K39" s="48">
        <v>13</v>
      </c>
      <c r="L39" s="19">
        <v>2</v>
      </c>
      <c r="M39" s="17">
        <v>2</v>
      </c>
      <c r="N39" s="94">
        <v>3</v>
      </c>
      <c r="O39" s="19">
        <v>3</v>
      </c>
      <c r="P39" s="17">
        <v>2</v>
      </c>
      <c r="Q39" s="19">
        <v>0</v>
      </c>
      <c r="R39" s="19">
        <v>0</v>
      </c>
      <c r="S39" s="17">
        <v>0</v>
      </c>
      <c r="T39" s="94">
        <v>0</v>
      </c>
      <c r="U39" s="19">
        <v>0</v>
      </c>
      <c r="V39" s="17">
        <v>0</v>
      </c>
      <c r="W39" s="94">
        <v>0</v>
      </c>
      <c r="X39" s="19">
        <v>0</v>
      </c>
      <c r="Y39" s="17">
        <v>0</v>
      </c>
      <c r="Z39" s="94">
        <v>0</v>
      </c>
      <c r="AA39" s="19">
        <v>0</v>
      </c>
      <c r="AB39" s="17">
        <v>0</v>
      </c>
      <c r="AC39" s="94">
        <v>0</v>
      </c>
      <c r="AD39" s="19">
        <v>0</v>
      </c>
      <c r="AE39" s="17">
        <v>0</v>
      </c>
      <c r="AF39" s="94">
        <v>0</v>
      </c>
      <c r="AG39" s="19">
        <v>0</v>
      </c>
      <c r="AH39" s="17">
        <v>0</v>
      </c>
      <c r="AI39" s="94">
        <v>0</v>
      </c>
      <c r="AJ39" s="19">
        <v>0</v>
      </c>
      <c r="AK39" s="17">
        <v>0</v>
      </c>
      <c r="AL39" s="19">
        <v>0</v>
      </c>
      <c r="AM39" s="19">
        <v>0</v>
      </c>
      <c r="AN39" s="17">
        <v>0</v>
      </c>
      <c r="AO39" s="94">
        <v>0</v>
      </c>
      <c r="AP39" s="19">
        <v>0</v>
      </c>
      <c r="AQ39" s="17">
        <v>0</v>
      </c>
      <c r="AR39" s="94">
        <v>0</v>
      </c>
      <c r="AS39" s="19">
        <v>0</v>
      </c>
      <c r="AT39" s="17">
        <v>0</v>
      </c>
      <c r="AU39" s="94"/>
      <c r="AV39" s="19"/>
      <c r="AW39" s="17"/>
      <c r="AX39" s="94"/>
      <c r="AY39" s="19"/>
      <c r="AZ39" s="17"/>
    </row>
    <row r="40" spans="1:52" ht="15.6" x14ac:dyDescent="0.3">
      <c r="A40" s="1">
        <f>A39+1</f>
        <v>35</v>
      </c>
      <c r="B40" s="11" t="s">
        <v>79</v>
      </c>
      <c r="C40" s="12">
        <f>COUNTIF(K40:AZ40,"&gt;0")</f>
        <v>8</v>
      </c>
      <c r="D40" s="13">
        <f>IF(C40=0,0,E40/C40)</f>
        <v>3.125</v>
      </c>
      <c r="E40" s="14">
        <f>SUM(K40:AW40)</f>
        <v>25</v>
      </c>
      <c r="F40" s="15">
        <f>SUMIF(K40:AZ40,"&gt;="&amp;LARGE(K40:AZ40,$AX$1))-(COUNTIF(K40:AZ40,"&gt;="&amp;LARGE(K40:AZ40,$AX$1))-$AX$1)*LARGE(K40:AZ40,$AX$1)</f>
        <v>25</v>
      </c>
      <c r="G40" s="14">
        <f>LARGE(K40:AZ40,$AX$1+1)</f>
        <v>0</v>
      </c>
      <c r="H40" s="31">
        <v>0</v>
      </c>
      <c r="I40" s="32">
        <v>0</v>
      </c>
      <c r="J40" s="33">
        <v>1</v>
      </c>
      <c r="K40" s="16">
        <v>5</v>
      </c>
      <c r="L40" s="37">
        <v>6</v>
      </c>
      <c r="M40" s="17">
        <v>6</v>
      </c>
      <c r="N40" s="18">
        <v>0</v>
      </c>
      <c r="O40" s="19">
        <v>0</v>
      </c>
      <c r="P40" s="17">
        <v>0</v>
      </c>
      <c r="Q40" s="19">
        <v>1</v>
      </c>
      <c r="R40" s="19">
        <v>3</v>
      </c>
      <c r="S40" s="17">
        <v>1</v>
      </c>
      <c r="T40" s="18">
        <v>0</v>
      </c>
      <c r="U40" s="19">
        <v>0</v>
      </c>
      <c r="V40" s="17">
        <v>0</v>
      </c>
      <c r="W40" s="18">
        <v>2</v>
      </c>
      <c r="X40" s="19">
        <v>1</v>
      </c>
      <c r="Y40" s="17">
        <v>0</v>
      </c>
      <c r="Z40" s="18">
        <v>0</v>
      </c>
      <c r="AA40" s="19">
        <v>0</v>
      </c>
      <c r="AB40" s="17">
        <v>0</v>
      </c>
      <c r="AC40" s="18">
        <v>0</v>
      </c>
      <c r="AD40" s="19">
        <v>0</v>
      </c>
      <c r="AE40" s="17">
        <v>0</v>
      </c>
      <c r="AF40" s="18">
        <v>0</v>
      </c>
      <c r="AG40" s="19">
        <v>0</v>
      </c>
      <c r="AH40" s="17">
        <v>0</v>
      </c>
      <c r="AI40" s="18">
        <v>0</v>
      </c>
      <c r="AJ40" s="19">
        <v>0</v>
      </c>
      <c r="AK40" s="17">
        <v>0</v>
      </c>
      <c r="AL40" s="19">
        <v>0</v>
      </c>
      <c r="AM40" s="19">
        <v>0</v>
      </c>
      <c r="AN40" s="17">
        <v>0</v>
      </c>
      <c r="AO40" s="18">
        <v>0</v>
      </c>
      <c r="AP40" s="19">
        <v>0</v>
      </c>
      <c r="AQ40" s="17">
        <v>0</v>
      </c>
      <c r="AR40" s="18">
        <v>0</v>
      </c>
      <c r="AS40" s="19">
        <v>0</v>
      </c>
      <c r="AT40" s="17">
        <v>0</v>
      </c>
      <c r="AU40" s="18"/>
      <c r="AV40" s="19"/>
      <c r="AW40" s="17"/>
      <c r="AX40" s="18"/>
      <c r="AY40" s="19"/>
      <c r="AZ40" s="17"/>
    </row>
    <row r="41" spans="1:52" ht="15.6" x14ac:dyDescent="0.3">
      <c r="A41" s="1">
        <f>A40+1</f>
        <v>36</v>
      </c>
      <c r="B41" s="11" t="s">
        <v>91</v>
      </c>
      <c r="C41" s="12">
        <f>COUNTIF(K41:AZ41,"&gt;0")</f>
        <v>3</v>
      </c>
      <c r="D41" s="13">
        <f>IF(C41=0,0,E41/C41)</f>
        <v>8.3333333333333339</v>
      </c>
      <c r="E41" s="51">
        <f>SUM(K41:AW41)</f>
        <v>25</v>
      </c>
      <c r="F41" s="52">
        <f>SUMIF(K41:AZ41,"&gt;="&amp;LARGE(K41:AZ41,$AX$1))-(COUNTIF(K41:AZ41,"&gt;="&amp;LARGE(K41:AZ41,$AX$1))-$AX$1)*LARGE(K41:AZ41,$AX$1)</f>
        <v>25</v>
      </c>
      <c r="G41" s="51">
        <f>LARGE(K41:AZ41,$AX$1+1)</f>
        <v>0</v>
      </c>
      <c r="H41" s="53">
        <v>1</v>
      </c>
      <c r="I41" s="54">
        <v>1</v>
      </c>
      <c r="J41" s="55">
        <v>0</v>
      </c>
      <c r="K41" s="16">
        <v>5</v>
      </c>
      <c r="L41" s="49">
        <v>10</v>
      </c>
      <c r="M41" s="39">
        <v>10</v>
      </c>
      <c r="N41" s="18">
        <v>0</v>
      </c>
      <c r="O41" s="19">
        <v>0</v>
      </c>
      <c r="P41" s="17">
        <v>0</v>
      </c>
      <c r="Q41" s="19">
        <v>0</v>
      </c>
      <c r="R41" s="19">
        <v>0</v>
      </c>
      <c r="S41" s="17">
        <v>0</v>
      </c>
      <c r="T41" s="18">
        <v>0</v>
      </c>
      <c r="U41" s="19">
        <v>0</v>
      </c>
      <c r="V41" s="17">
        <v>0</v>
      </c>
      <c r="W41" s="18">
        <v>0</v>
      </c>
      <c r="X41" s="19">
        <v>0</v>
      </c>
      <c r="Y41" s="17">
        <v>0</v>
      </c>
      <c r="Z41" s="18">
        <v>0</v>
      </c>
      <c r="AA41" s="19">
        <v>0</v>
      </c>
      <c r="AB41" s="17">
        <v>0</v>
      </c>
      <c r="AC41" s="18">
        <v>0</v>
      </c>
      <c r="AD41" s="19">
        <v>0</v>
      </c>
      <c r="AE41" s="17">
        <v>0</v>
      </c>
      <c r="AF41" s="18">
        <v>0</v>
      </c>
      <c r="AG41" s="19">
        <v>0</v>
      </c>
      <c r="AH41" s="17">
        <v>0</v>
      </c>
      <c r="AI41" s="18">
        <v>0</v>
      </c>
      <c r="AJ41" s="19">
        <v>0</v>
      </c>
      <c r="AK41" s="17">
        <v>0</v>
      </c>
      <c r="AL41" s="19">
        <v>0</v>
      </c>
      <c r="AM41" s="19">
        <v>0</v>
      </c>
      <c r="AN41" s="17">
        <v>0</v>
      </c>
      <c r="AO41" s="18">
        <v>0</v>
      </c>
      <c r="AP41" s="19">
        <v>0</v>
      </c>
      <c r="AQ41" s="17">
        <v>0</v>
      </c>
      <c r="AR41" s="18">
        <v>0</v>
      </c>
      <c r="AS41" s="19">
        <v>0</v>
      </c>
      <c r="AT41" s="17">
        <v>0</v>
      </c>
      <c r="AU41" s="18"/>
      <c r="AV41" s="19"/>
      <c r="AW41" s="17"/>
      <c r="AX41" s="18"/>
      <c r="AY41" s="19"/>
      <c r="AZ41" s="17"/>
    </row>
    <row r="42" spans="1:52" ht="15.6" x14ac:dyDescent="0.3">
      <c r="A42" s="1">
        <f>A41+1</f>
        <v>37</v>
      </c>
      <c r="B42" s="11" t="s">
        <v>169</v>
      </c>
      <c r="C42" s="12">
        <f>COUNTIF(K42:AZ42,"&gt;0")</f>
        <v>3</v>
      </c>
      <c r="D42" s="13">
        <f>IF(C42=0,0,E42/C42)</f>
        <v>8</v>
      </c>
      <c r="E42" s="14">
        <f>SUM(K42:AW42)</f>
        <v>24</v>
      </c>
      <c r="F42" s="15">
        <f>SUMIF(K42:AZ42,"&gt;="&amp;LARGE(K42:AZ42,$AX$1))-(COUNTIF(K42:AZ42,"&gt;="&amp;LARGE(K42:AZ42,$AX$1))-$AX$1)*LARGE(K42:AZ42,$AX$1)</f>
        <v>24</v>
      </c>
      <c r="G42" s="14">
        <f>LARGE(K42:AZ42,$AX$1+1)</f>
        <v>0</v>
      </c>
      <c r="H42" s="31">
        <v>0</v>
      </c>
      <c r="I42" s="32">
        <v>1</v>
      </c>
      <c r="J42" s="33">
        <v>0</v>
      </c>
      <c r="K42" s="16">
        <v>0</v>
      </c>
      <c r="L42" s="19">
        <v>0</v>
      </c>
      <c r="M42" s="17">
        <v>0</v>
      </c>
      <c r="N42" s="18">
        <v>0</v>
      </c>
      <c r="O42" s="19">
        <v>0</v>
      </c>
      <c r="P42" s="17">
        <v>0</v>
      </c>
      <c r="Q42" s="19">
        <v>0</v>
      </c>
      <c r="R42" s="19">
        <v>0</v>
      </c>
      <c r="S42" s="17">
        <v>0</v>
      </c>
      <c r="T42" s="18">
        <v>0</v>
      </c>
      <c r="U42" s="19">
        <v>0</v>
      </c>
      <c r="V42" s="17">
        <v>0</v>
      </c>
      <c r="W42" s="18">
        <v>0</v>
      </c>
      <c r="X42" s="19">
        <v>0</v>
      </c>
      <c r="Y42" s="17">
        <v>0</v>
      </c>
      <c r="Z42" s="18">
        <v>0</v>
      </c>
      <c r="AA42" s="19">
        <v>0</v>
      </c>
      <c r="AB42" s="17">
        <v>0</v>
      </c>
      <c r="AC42" s="18">
        <v>0</v>
      </c>
      <c r="AD42" s="19">
        <v>0</v>
      </c>
      <c r="AE42" s="17">
        <v>0</v>
      </c>
      <c r="AF42" s="18">
        <v>5</v>
      </c>
      <c r="AG42" s="49">
        <v>11</v>
      </c>
      <c r="AH42" s="39">
        <v>8</v>
      </c>
      <c r="AI42" s="18">
        <v>0</v>
      </c>
      <c r="AJ42" s="19">
        <v>0</v>
      </c>
      <c r="AK42" s="17">
        <v>0</v>
      </c>
      <c r="AL42" s="19">
        <v>0</v>
      </c>
      <c r="AM42" s="19">
        <v>0</v>
      </c>
      <c r="AN42" s="17">
        <v>0</v>
      </c>
      <c r="AO42" s="94">
        <v>0</v>
      </c>
      <c r="AP42" s="19">
        <v>0</v>
      </c>
      <c r="AQ42" s="17">
        <v>0</v>
      </c>
      <c r="AR42" s="18">
        <v>0</v>
      </c>
      <c r="AS42" s="19">
        <v>0</v>
      </c>
      <c r="AT42" s="17">
        <v>0</v>
      </c>
      <c r="AU42" s="18"/>
      <c r="AV42" s="19"/>
      <c r="AW42" s="17"/>
      <c r="AX42" s="18"/>
      <c r="AY42" s="19"/>
      <c r="AZ42" s="17"/>
    </row>
    <row r="43" spans="1:52" ht="15.6" x14ac:dyDescent="0.3">
      <c r="A43" s="1">
        <f>A42+1</f>
        <v>38</v>
      </c>
      <c r="B43" s="11" t="s">
        <v>163</v>
      </c>
      <c r="C43" s="12">
        <f>COUNTIF(K43:AZ43,"&gt;0")</f>
        <v>3</v>
      </c>
      <c r="D43" s="13">
        <f>IF(C43=0,0,E43/C43)</f>
        <v>6.666666666666667</v>
      </c>
      <c r="E43" s="40">
        <f>SUM(K43:AW43)</f>
        <v>20</v>
      </c>
      <c r="F43" s="41">
        <f>SUMIF(K43:AZ43,"&gt;="&amp;LARGE(K43:AZ43,$AX$1))-(COUNTIF(K43:AZ43,"&gt;="&amp;LARGE(K43:AZ43,$AX$1))-$AX$1)*LARGE(K43:AZ43,$AX$1)</f>
        <v>20</v>
      </c>
      <c r="G43" s="40">
        <f>LARGE(K43:AZ43,$AX$1+1)</f>
        <v>0</v>
      </c>
      <c r="H43" s="42">
        <v>0</v>
      </c>
      <c r="I43" s="43">
        <v>0</v>
      </c>
      <c r="J43" s="44">
        <v>1</v>
      </c>
      <c r="K43" s="16">
        <v>0</v>
      </c>
      <c r="L43" s="19">
        <v>0</v>
      </c>
      <c r="M43" s="17">
        <v>0</v>
      </c>
      <c r="N43" s="94">
        <v>0</v>
      </c>
      <c r="O43" s="19">
        <v>0</v>
      </c>
      <c r="P43" s="17">
        <v>0</v>
      </c>
      <c r="Q43" s="19">
        <v>0</v>
      </c>
      <c r="R43" s="19">
        <v>0</v>
      </c>
      <c r="S43" s="17">
        <v>0</v>
      </c>
      <c r="T43" s="94">
        <v>0</v>
      </c>
      <c r="U43" s="19">
        <v>0</v>
      </c>
      <c r="V43" s="17">
        <v>0</v>
      </c>
      <c r="W43" s="94">
        <v>0</v>
      </c>
      <c r="X43" s="19">
        <v>0</v>
      </c>
      <c r="Y43" s="17">
        <v>0</v>
      </c>
      <c r="Z43" s="94">
        <v>5</v>
      </c>
      <c r="AA43" s="19">
        <v>7</v>
      </c>
      <c r="AB43" s="50">
        <v>8</v>
      </c>
      <c r="AC43" s="94">
        <v>0</v>
      </c>
      <c r="AD43" s="19">
        <v>0</v>
      </c>
      <c r="AE43" s="17">
        <v>0</v>
      </c>
      <c r="AF43" s="94">
        <v>0</v>
      </c>
      <c r="AG43" s="19">
        <v>0</v>
      </c>
      <c r="AH43" s="17">
        <v>0</v>
      </c>
      <c r="AI43" s="94">
        <v>0</v>
      </c>
      <c r="AJ43" s="19">
        <v>0</v>
      </c>
      <c r="AK43" s="17">
        <v>0</v>
      </c>
      <c r="AL43" s="19">
        <v>0</v>
      </c>
      <c r="AM43" s="19">
        <v>0</v>
      </c>
      <c r="AN43" s="17">
        <v>0</v>
      </c>
      <c r="AO43" s="94">
        <v>0</v>
      </c>
      <c r="AP43" s="19">
        <v>0</v>
      </c>
      <c r="AQ43" s="17">
        <v>0</v>
      </c>
      <c r="AR43" s="94">
        <v>0</v>
      </c>
      <c r="AS43" s="19">
        <v>0</v>
      </c>
      <c r="AT43" s="17">
        <v>0</v>
      </c>
      <c r="AU43" s="94"/>
      <c r="AV43" s="19"/>
      <c r="AW43" s="17"/>
      <c r="AX43" s="94"/>
      <c r="AY43" s="19"/>
      <c r="AZ43" s="17"/>
    </row>
    <row r="44" spans="1:52" ht="15.6" x14ac:dyDescent="0.3">
      <c r="A44" s="1">
        <f>A43+1</f>
        <v>39</v>
      </c>
      <c r="B44" s="11" t="s">
        <v>164</v>
      </c>
      <c r="C44" s="12">
        <f>COUNTIF(K44:AZ44,"&gt;0")</f>
        <v>3</v>
      </c>
      <c r="D44" s="13">
        <f>IF(C44=0,0,E44/C44)</f>
        <v>6.333333333333333</v>
      </c>
      <c r="E44" s="14">
        <f>SUM(K44:AW44)</f>
        <v>19</v>
      </c>
      <c r="F44" s="15">
        <f>SUMIF(K44:AZ44,"&gt;="&amp;LARGE(K44:AZ44,$AX$1))-(COUNTIF(K44:AZ44,"&gt;="&amp;LARGE(K44:AZ44,$AX$1))-$AX$1)*LARGE(K44:AZ44,$AX$1)</f>
        <v>19</v>
      </c>
      <c r="G44" s="14">
        <f>LARGE(K44:AZ44,$AX$1+1)</f>
        <v>0</v>
      </c>
      <c r="H44" s="31">
        <v>1</v>
      </c>
      <c r="I44" s="32">
        <v>0</v>
      </c>
      <c r="J44" s="33">
        <v>0</v>
      </c>
      <c r="K44" s="16">
        <v>0</v>
      </c>
      <c r="L44" s="19">
        <v>0</v>
      </c>
      <c r="M44" s="17">
        <v>0</v>
      </c>
      <c r="N44" s="94">
        <v>0</v>
      </c>
      <c r="O44" s="19">
        <v>0</v>
      </c>
      <c r="P44" s="17">
        <v>0</v>
      </c>
      <c r="Q44" s="19">
        <v>0</v>
      </c>
      <c r="R44" s="19">
        <v>0</v>
      </c>
      <c r="S44" s="17">
        <v>0</v>
      </c>
      <c r="T44" s="94">
        <v>0</v>
      </c>
      <c r="U44" s="19">
        <v>0</v>
      </c>
      <c r="V44" s="17">
        <v>0</v>
      </c>
      <c r="W44" s="94">
        <v>0</v>
      </c>
      <c r="X44" s="19">
        <v>0</v>
      </c>
      <c r="Y44" s="17">
        <v>0</v>
      </c>
      <c r="Z44" s="94">
        <v>0</v>
      </c>
      <c r="AA44" s="19">
        <v>0</v>
      </c>
      <c r="AB44" s="17">
        <v>0</v>
      </c>
      <c r="AC44" s="94">
        <v>2</v>
      </c>
      <c r="AD44" s="19">
        <v>5</v>
      </c>
      <c r="AE44" s="34">
        <v>12</v>
      </c>
      <c r="AF44" s="94">
        <v>0</v>
      </c>
      <c r="AG44" s="19">
        <v>0</v>
      </c>
      <c r="AH44" s="17">
        <v>0</v>
      </c>
      <c r="AI44" s="94">
        <v>0</v>
      </c>
      <c r="AJ44" s="19">
        <v>0</v>
      </c>
      <c r="AK44" s="17">
        <v>0</v>
      </c>
      <c r="AL44" s="19">
        <v>0</v>
      </c>
      <c r="AM44" s="19">
        <v>0</v>
      </c>
      <c r="AN44" s="17">
        <v>0</v>
      </c>
      <c r="AO44" s="94">
        <v>0</v>
      </c>
      <c r="AP44" s="19">
        <v>0</v>
      </c>
      <c r="AQ44" s="17">
        <v>0</v>
      </c>
      <c r="AR44" s="94">
        <v>0</v>
      </c>
      <c r="AS44" s="19">
        <v>0</v>
      </c>
      <c r="AT44" s="17">
        <v>0</v>
      </c>
      <c r="AU44" s="94"/>
      <c r="AV44" s="19"/>
      <c r="AW44" s="17"/>
      <c r="AX44" s="94"/>
      <c r="AY44" s="19"/>
      <c r="AZ44" s="17"/>
    </row>
    <row r="45" spans="1:52" ht="15.6" x14ac:dyDescent="0.3">
      <c r="A45" s="1">
        <f>A44+1</f>
        <v>40</v>
      </c>
      <c r="B45" s="11" t="s">
        <v>161</v>
      </c>
      <c r="C45" s="12">
        <f>COUNTIF(K45:AZ45,"&gt;0")</f>
        <v>3</v>
      </c>
      <c r="D45" s="13">
        <f>IF(C45=0,0,E45/C45)</f>
        <v>5.333333333333333</v>
      </c>
      <c r="E45" s="51">
        <f>SUM(K45:AW45)</f>
        <v>16</v>
      </c>
      <c r="F45" s="52">
        <f>SUMIF(K45:AZ45,"&gt;="&amp;LARGE(K45:AZ45,$AX$1))-(COUNTIF(K45:AZ45,"&gt;="&amp;LARGE(K45:AZ45,$AX$1))-$AX$1)*LARGE(K45:AZ45,$AX$1)</f>
        <v>16</v>
      </c>
      <c r="G45" s="51">
        <f>LARGE(K45:AZ45,$AX$1+1)</f>
        <v>0</v>
      </c>
      <c r="H45" s="53">
        <v>0</v>
      </c>
      <c r="I45" s="54">
        <v>1</v>
      </c>
      <c r="J45" s="55">
        <v>0</v>
      </c>
      <c r="K45" s="16">
        <v>0</v>
      </c>
      <c r="L45" s="19">
        <v>0</v>
      </c>
      <c r="M45" s="17">
        <v>0</v>
      </c>
      <c r="N45" s="94">
        <v>0</v>
      </c>
      <c r="O45" s="19">
        <v>0</v>
      </c>
      <c r="P45" s="17">
        <v>0</v>
      </c>
      <c r="Q45" s="19">
        <v>0</v>
      </c>
      <c r="R45" s="19">
        <v>0</v>
      </c>
      <c r="S45" s="17">
        <v>0</v>
      </c>
      <c r="T45" s="94">
        <v>0</v>
      </c>
      <c r="U45" s="19">
        <v>0</v>
      </c>
      <c r="V45" s="17">
        <v>0</v>
      </c>
      <c r="W45" s="94">
        <v>4</v>
      </c>
      <c r="X45" s="38">
        <v>9</v>
      </c>
      <c r="Y45" s="17">
        <v>3</v>
      </c>
      <c r="Z45" s="94">
        <v>0</v>
      </c>
      <c r="AA45" s="19">
        <v>0</v>
      </c>
      <c r="AB45" s="17">
        <v>0</v>
      </c>
      <c r="AC45" s="94">
        <v>0</v>
      </c>
      <c r="AD45" s="19">
        <v>0</v>
      </c>
      <c r="AE45" s="17">
        <v>0</v>
      </c>
      <c r="AF45" s="94">
        <v>0</v>
      </c>
      <c r="AG45" s="19">
        <v>0</v>
      </c>
      <c r="AH45" s="17">
        <v>0</v>
      </c>
      <c r="AI45" s="94">
        <v>0</v>
      </c>
      <c r="AJ45" s="19">
        <v>0</v>
      </c>
      <c r="AK45" s="17">
        <v>0</v>
      </c>
      <c r="AL45" s="19">
        <v>0</v>
      </c>
      <c r="AM45" s="19">
        <v>0</v>
      </c>
      <c r="AN45" s="17">
        <v>0</v>
      </c>
      <c r="AO45" s="94">
        <v>0</v>
      </c>
      <c r="AP45" s="19">
        <v>0</v>
      </c>
      <c r="AQ45" s="17">
        <v>0</v>
      </c>
      <c r="AR45" s="94">
        <v>0</v>
      </c>
      <c r="AS45" s="19">
        <v>0</v>
      </c>
      <c r="AT45" s="17">
        <v>0</v>
      </c>
      <c r="AU45" s="94"/>
      <c r="AV45" s="19"/>
      <c r="AW45" s="17"/>
      <c r="AX45" s="94"/>
      <c r="AY45" s="19"/>
      <c r="AZ45" s="17"/>
    </row>
    <row r="46" spans="1:52" ht="15.6" x14ac:dyDescent="0.3">
      <c r="A46" s="1">
        <f>A45+1</f>
        <v>41</v>
      </c>
      <c r="B46" s="11" t="s">
        <v>165</v>
      </c>
      <c r="C46" s="12">
        <f>COUNTIF(K46:AZ46,"&gt;0")</f>
        <v>3</v>
      </c>
      <c r="D46" s="13">
        <f>IF(C46=0,0,E46/C46)</f>
        <v>4.666666666666667</v>
      </c>
      <c r="E46" s="51">
        <f>SUM(K46:AW46)</f>
        <v>14</v>
      </c>
      <c r="F46" s="52">
        <f>SUMIF(K46:AZ46,"&gt;="&amp;LARGE(K46:AZ46,$AX$1))-(COUNTIF(K46:AZ46,"&gt;="&amp;LARGE(K46:AZ46,$AX$1))-$AX$1)*LARGE(K46:AZ46,$AX$1)</f>
        <v>14</v>
      </c>
      <c r="G46" s="51">
        <f>LARGE(K46:AZ46,$AX$1+1)</f>
        <v>0</v>
      </c>
      <c r="H46" s="53">
        <v>0</v>
      </c>
      <c r="I46" s="54">
        <v>0</v>
      </c>
      <c r="J46" s="55">
        <v>1</v>
      </c>
      <c r="K46" s="16">
        <v>0</v>
      </c>
      <c r="L46" s="19">
        <v>0</v>
      </c>
      <c r="M46" s="17">
        <v>0</v>
      </c>
      <c r="N46" s="94">
        <v>0</v>
      </c>
      <c r="O46" s="19">
        <v>0</v>
      </c>
      <c r="P46" s="17">
        <v>0</v>
      </c>
      <c r="Q46" s="19">
        <v>0</v>
      </c>
      <c r="R46" s="19">
        <v>0</v>
      </c>
      <c r="S46" s="17">
        <v>0</v>
      </c>
      <c r="T46" s="94">
        <v>0</v>
      </c>
      <c r="U46" s="19">
        <v>0</v>
      </c>
      <c r="V46" s="17">
        <v>0</v>
      </c>
      <c r="W46" s="94">
        <v>0</v>
      </c>
      <c r="X46" s="19">
        <v>0</v>
      </c>
      <c r="Y46" s="17">
        <v>0</v>
      </c>
      <c r="Z46" s="94">
        <v>0</v>
      </c>
      <c r="AA46" s="19">
        <v>0</v>
      </c>
      <c r="AB46" s="17">
        <v>0</v>
      </c>
      <c r="AC46" s="93">
        <v>6</v>
      </c>
      <c r="AD46" s="19">
        <v>2</v>
      </c>
      <c r="AE46" s="17">
        <v>6</v>
      </c>
      <c r="AF46" s="94">
        <v>0</v>
      </c>
      <c r="AG46" s="19">
        <v>0</v>
      </c>
      <c r="AH46" s="17">
        <v>0</v>
      </c>
      <c r="AI46" s="94">
        <v>0</v>
      </c>
      <c r="AJ46" s="19">
        <v>0</v>
      </c>
      <c r="AK46" s="17">
        <v>0</v>
      </c>
      <c r="AL46" s="19">
        <v>0</v>
      </c>
      <c r="AM46" s="19">
        <v>0</v>
      </c>
      <c r="AN46" s="17">
        <v>0</v>
      </c>
      <c r="AO46" s="94">
        <v>0</v>
      </c>
      <c r="AP46" s="19">
        <v>0</v>
      </c>
      <c r="AQ46" s="17">
        <v>0</v>
      </c>
      <c r="AR46" s="94">
        <v>0</v>
      </c>
      <c r="AS46" s="19">
        <v>0</v>
      </c>
      <c r="AT46" s="17">
        <v>0</v>
      </c>
      <c r="AU46" s="94"/>
      <c r="AV46" s="19"/>
      <c r="AW46" s="17"/>
      <c r="AX46" s="94"/>
      <c r="AY46" s="19"/>
      <c r="AZ46" s="17"/>
    </row>
    <row r="47" spans="1:52" ht="15.6" x14ac:dyDescent="0.3">
      <c r="A47" s="1">
        <f>A46+1</f>
        <v>42</v>
      </c>
      <c r="B47" s="11" t="s">
        <v>168</v>
      </c>
      <c r="C47" s="12">
        <f>COUNTIF(K47:AZ47,"&gt;0")</f>
        <v>3</v>
      </c>
      <c r="D47" s="13">
        <f>IF(C47=0,0,E47/C47)</f>
        <v>4.666666666666667</v>
      </c>
      <c r="E47" s="51">
        <f>SUM(K47:AW47)</f>
        <v>14</v>
      </c>
      <c r="F47" s="52">
        <f>SUMIF(K47:AZ47,"&gt;="&amp;LARGE(K47:AZ47,$AX$1))-(COUNTIF(K47:AZ47,"&gt;="&amp;LARGE(K47:AZ47,$AX$1))-$AX$1)*LARGE(K47:AZ47,$AX$1)</f>
        <v>14</v>
      </c>
      <c r="G47" s="51">
        <f>LARGE(K47:AZ47,$AX$1+1)</f>
        <v>0</v>
      </c>
      <c r="H47" s="53">
        <v>0</v>
      </c>
      <c r="I47" s="54">
        <v>0</v>
      </c>
      <c r="J47" s="55">
        <v>1</v>
      </c>
      <c r="K47" s="16">
        <v>0</v>
      </c>
      <c r="L47" s="19">
        <v>0</v>
      </c>
      <c r="M47" s="17">
        <v>0</v>
      </c>
      <c r="N47" s="18">
        <v>0</v>
      </c>
      <c r="O47" s="19">
        <v>0</v>
      </c>
      <c r="P47" s="17">
        <v>0</v>
      </c>
      <c r="Q47" s="19">
        <v>0</v>
      </c>
      <c r="R47" s="19">
        <v>0</v>
      </c>
      <c r="S47" s="17">
        <v>0</v>
      </c>
      <c r="T47" s="18">
        <v>0</v>
      </c>
      <c r="U47" s="19">
        <v>0</v>
      </c>
      <c r="V47" s="17">
        <v>0</v>
      </c>
      <c r="W47" s="18">
        <v>0</v>
      </c>
      <c r="X47" s="19">
        <v>0</v>
      </c>
      <c r="Y47" s="17">
        <v>0</v>
      </c>
      <c r="Z47" s="18">
        <v>0</v>
      </c>
      <c r="AA47" s="19">
        <v>0</v>
      </c>
      <c r="AB47" s="17">
        <v>0</v>
      </c>
      <c r="AC47" s="18">
        <v>0</v>
      </c>
      <c r="AD47" s="19">
        <v>0</v>
      </c>
      <c r="AE47" s="17">
        <v>0</v>
      </c>
      <c r="AF47" s="18">
        <v>3</v>
      </c>
      <c r="AG47" s="19">
        <v>5</v>
      </c>
      <c r="AH47" s="50">
        <v>6</v>
      </c>
      <c r="AI47" s="18">
        <v>0</v>
      </c>
      <c r="AJ47" s="19">
        <v>0</v>
      </c>
      <c r="AK47" s="17">
        <v>0</v>
      </c>
      <c r="AL47" s="19">
        <v>0</v>
      </c>
      <c r="AM47" s="19">
        <v>0</v>
      </c>
      <c r="AN47" s="17">
        <v>0</v>
      </c>
      <c r="AO47" s="94">
        <v>0</v>
      </c>
      <c r="AP47" s="19">
        <v>0</v>
      </c>
      <c r="AQ47" s="17">
        <v>0</v>
      </c>
      <c r="AR47" s="94">
        <v>0</v>
      </c>
      <c r="AS47" s="19">
        <v>0</v>
      </c>
      <c r="AT47" s="17">
        <v>0</v>
      </c>
      <c r="AU47" s="18"/>
      <c r="AV47" s="19"/>
      <c r="AW47" s="17"/>
      <c r="AX47" s="18"/>
      <c r="AY47" s="19"/>
      <c r="AZ47" s="17"/>
    </row>
    <row r="48" spans="1:52" ht="15.6" x14ac:dyDescent="0.3">
      <c r="A48" s="1">
        <f>A47+1</f>
        <v>43</v>
      </c>
      <c r="B48" s="11" t="s">
        <v>160</v>
      </c>
      <c r="C48" s="12">
        <f>COUNTIF(K48:AZ48,"&gt;0")</f>
        <v>3</v>
      </c>
      <c r="D48" s="13">
        <f>IF(C48=0,0,E48/C48)</f>
        <v>4.666666666666667</v>
      </c>
      <c r="E48" s="51">
        <f>SUM(K48:AW48)</f>
        <v>14</v>
      </c>
      <c r="F48" s="52">
        <f>SUMIF(K48:AZ48,"&gt;="&amp;LARGE(K48:AZ48,$AX$1))-(COUNTIF(K48:AZ48,"&gt;="&amp;LARGE(K48:AZ48,$AX$1))-$AX$1)*LARGE(K48:AZ48,$AX$1)</f>
        <v>14</v>
      </c>
      <c r="G48" s="51">
        <f>LARGE(K48:AZ48,$AX$1+1)</f>
        <v>0</v>
      </c>
      <c r="H48" s="53">
        <v>0</v>
      </c>
      <c r="I48" s="54">
        <v>1</v>
      </c>
      <c r="J48" s="55">
        <v>0</v>
      </c>
      <c r="K48" s="16">
        <v>0</v>
      </c>
      <c r="L48" s="19">
        <v>0</v>
      </c>
      <c r="M48" s="17">
        <v>0</v>
      </c>
      <c r="N48" s="18">
        <v>0</v>
      </c>
      <c r="O48" s="19">
        <v>0</v>
      </c>
      <c r="P48" s="17">
        <v>0</v>
      </c>
      <c r="Q48" s="19">
        <v>0</v>
      </c>
      <c r="R48" s="19">
        <v>0</v>
      </c>
      <c r="S48" s="17">
        <v>0</v>
      </c>
      <c r="T48" s="18">
        <v>3</v>
      </c>
      <c r="U48" s="38">
        <v>10</v>
      </c>
      <c r="V48" s="17">
        <v>1</v>
      </c>
      <c r="W48" s="18">
        <v>0</v>
      </c>
      <c r="X48" s="19">
        <v>0</v>
      </c>
      <c r="Y48" s="17">
        <v>0</v>
      </c>
      <c r="Z48" s="18">
        <v>0</v>
      </c>
      <c r="AA48" s="19">
        <v>0</v>
      </c>
      <c r="AB48" s="17">
        <v>0</v>
      </c>
      <c r="AC48" s="18">
        <v>0</v>
      </c>
      <c r="AD48" s="19">
        <v>0</v>
      </c>
      <c r="AE48" s="17">
        <v>0</v>
      </c>
      <c r="AF48" s="18">
        <v>0</v>
      </c>
      <c r="AG48" s="19">
        <v>0</v>
      </c>
      <c r="AH48" s="17">
        <v>0</v>
      </c>
      <c r="AI48" s="18">
        <v>0</v>
      </c>
      <c r="AJ48" s="19">
        <v>0</v>
      </c>
      <c r="AK48" s="17">
        <v>0</v>
      </c>
      <c r="AL48" s="19">
        <v>0</v>
      </c>
      <c r="AM48" s="19">
        <v>0</v>
      </c>
      <c r="AN48" s="17">
        <v>0</v>
      </c>
      <c r="AO48" s="18">
        <v>0</v>
      </c>
      <c r="AP48" s="19">
        <v>0</v>
      </c>
      <c r="AQ48" s="17">
        <v>0</v>
      </c>
      <c r="AR48" s="18">
        <v>0</v>
      </c>
      <c r="AS48" s="19">
        <v>0</v>
      </c>
      <c r="AT48" s="17">
        <v>0</v>
      </c>
      <c r="AU48" s="18"/>
      <c r="AV48" s="19"/>
      <c r="AW48" s="17"/>
      <c r="AX48" s="18"/>
      <c r="AY48" s="19"/>
      <c r="AZ48" s="17"/>
    </row>
    <row r="49" spans="1:52" ht="15.6" x14ac:dyDescent="0.3">
      <c r="A49" s="1">
        <f>A48+1</f>
        <v>44</v>
      </c>
      <c r="B49" s="11" t="s">
        <v>167</v>
      </c>
      <c r="C49" s="12">
        <f>COUNTIF(K49:AZ49,"&gt;0")</f>
        <v>3</v>
      </c>
      <c r="D49" s="13">
        <f>IF(C49=0,0,E49/C49)</f>
        <v>3</v>
      </c>
      <c r="E49" s="40">
        <f>SUM(K49:AW49)</f>
        <v>9</v>
      </c>
      <c r="F49" s="41">
        <f>SUMIF(K49:AZ49,"&gt;="&amp;LARGE(K49:AZ49,$AX$1))-(COUNTIF(K49:AZ49,"&gt;="&amp;LARGE(K49:AZ49,$AX$1))-$AX$1)*LARGE(K49:AZ49,$AX$1)</f>
        <v>9</v>
      </c>
      <c r="G49" s="40">
        <f>LARGE(K49:AZ49,$AX$1+1)</f>
        <v>0</v>
      </c>
      <c r="H49" s="42">
        <v>0</v>
      </c>
      <c r="I49" s="43">
        <v>0</v>
      </c>
      <c r="J49" s="44">
        <v>0</v>
      </c>
      <c r="K49" s="16">
        <v>0</v>
      </c>
      <c r="L49" s="19">
        <v>0</v>
      </c>
      <c r="M49" s="17">
        <v>0</v>
      </c>
      <c r="N49" s="18">
        <v>0</v>
      </c>
      <c r="O49" s="19">
        <v>0</v>
      </c>
      <c r="P49" s="17">
        <v>0</v>
      </c>
      <c r="Q49" s="19">
        <v>0</v>
      </c>
      <c r="R49" s="19">
        <v>0</v>
      </c>
      <c r="S49" s="17">
        <v>0</v>
      </c>
      <c r="T49" s="18">
        <v>0</v>
      </c>
      <c r="U49" s="19">
        <v>0</v>
      </c>
      <c r="V49" s="17">
        <v>0</v>
      </c>
      <c r="W49" s="18">
        <v>0</v>
      </c>
      <c r="X49" s="19">
        <v>0</v>
      </c>
      <c r="Y49" s="17">
        <v>0</v>
      </c>
      <c r="Z49" s="18">
        <v>0</v>
      </c>
      <c r="AA49" s="19">
        <v>0</v>
      </c>
      <c r="AB49" s="17">
        <v>0</v>
      </c>
      <c r="AC49" s="18">
        <v>0</v>
      </c>
      <c r="AD49" s="19">
        <v>0</v>
      </c>
      <c r="AE49" s="17">
        <v>0</v>
      </c>
      <c r="AF49" s="18">
        <v>2</v>
      </c>
      <c r="AG49" s="19">
        <v>4</v>
      </c>
      <c r="AH49" s="17">
        <v>3</v>
      </c>
      <c r="AI49" s="18">
        <v>0</v>
      </c>
      <c r="AJ49" s="19">
        <v>0</v>
      </c>
      <c r="AK49" s="17">
        <v>0</v>
      </c>
      <c r="AL49" s="19">
        <v>0</v>
      </c>
      <c r="AM49" s="19">
        <v>0</v>
      </c>
      <c r="AN49" s="17">
        <v>0</v>
      </c>
      <c r="AO49" s="18">
        <v>0</v>
      </c>
      <c r="AP49" s="19">
        <v>0</v>
      </c>
      <c r="AQ49" s="17">
        <v>0</v>
      </c>
      <c r="AR49" s="18">
        <v>0</v>
      </c>
      <c r="AS49" s="19">
        <v>0</v>
      </c>
      <c r="AT49" s="17">
        <v>0</v>
      </c>
      <c r="AU49" s="18"/>
      <c r="AV49" s="19"/>
      <c r="AW49" s="17"/>
      <c r="AX49" s="18"/>
      <c r="AY49" s="19"/>
      <c r="AZ49" s="17"/>
    </row>
    <row r="50" spans="1:52" ht="15.6" x14ac:dyDescent="0.3">
      <c r="A50" s="1">
        <f>A49+1</f>
        <v>45</v>
      </c>
      <c r="B50" s="11" t="s">
        <v>157</v>
      </c>
      <c r="C50" s="12">
        <f>COUNTIF(K50:AZ50,"&gt;0")</f>
        <v>2</v>
      </c>
      <c r="D50" s="13">
        <f>IF(C50=0,0,E50/C50)</f>
        <v>3</v>
      </c>
      <c r="E50" s="14">
        <f>SUM(K50:AW50)</f>
        <v>6</v>
      </c>
      <c r="F50" s="15">
        <f>SUMIF(K50:AZ50,"&gt;="&amp;LARGE(K50:AZ50,$AX$1))-(COUNTIF(K50:AZ50,"&gt;="&amp;LARGE(K50:AZ50,$AX$1))-$AX$1)*LARGE(K50:AZ50,$AX$1)</f>
        <v>6</v>
      </c>
      <c r="G50" s="14">
        <f>LARGE(K50:AZ50,$AX$1+1)</f>
        <v>0</v>
      </c>
      <c r="H50" s="31">
        <v>0</v>
      </c>
      <c r="I50" s="32">
        <v>0</v>
      </c>
      <c r="J50" s="33">
        <v>1</v>
      </c>
      <c r="K50" s="16">
        <v>0</v>
      </c>
      <c r="L50" s="19">
        <v>0</v>
      </c>
      <c r="M50" s="17">
        <v>0</v>
      </c>
      <c r="N50" s="94">
        <v>0</v>
      </c>
      <c r="O50" s="19">
        <v>0</v>
      </c>
      <c r="P50" s="17">
        <v>0</v>
      </c>
      <c r="Q50" s="19">
        <v>1</v>
      </c>
      <c r="R50" s="19">
        <v>0</v>
      </c>
      <c r="S50" s="17">
        <v>0</v>
      </c>
      <c r="T50" s="94">
        <v>0</v>
      </c>
      <c r="U50" s="19">
        <v>0</v>
      </c>
      <c r="V50" s="17">
        <v>0</v>
      </c>
      <c r="W50" s="94">
        <v>0</v>
      </c>
      <c r="X50" s="19">
        <v>0</v>
      </c>
      <c r="Y50" s="17">
        <v>0</v>
      </c>
      <c r="Z50" s="94">
        <v>0</v>
      </c>
      <c r="AA50" s="19">
        <v>0</v>
      </c>
      <c r="AB50" s="17">
        <v>0</v>
      </c>
      <c r="AC50" s="93">
        <v>5</v>
      </c>
      <c r="AD50" s="19">
        <v>0</v>
      </c>
      <c r="AE50" s="17">
        <v>0</v>
      </c>
      <c r="AF50" s="94">
        <v>0</v>
      </c>
      <c r="AG50" s="19">
        <v>0</v>
      </c>
      <c r="AH50" s="17">
        <v>0</v>
      </c>
      <c r="AI50" s="94">
        <v>0</v>
      </c>
      <c r="AJ50" s="19">
        <v>0</v>
      </c>
      <c r="AK50" s="17">
        <v>0</v>
      </c>
      <c r="AL50" s="19">
        <v>0</v>
      </c>
      <c r="AM50" s="19">
        <v>0</v>
      </c>
      <c r="AN50" s="17">
        <v>0</v>
      </c>
      <c r="AO50" s="94">
        <v>0</v>
      </c>
      <c r="AP50" s="19">
        <v>0</v>
      </c>
      <c r="AQ50" s="17">
        <v>0</v>
      </c>
      <c r="AR50" s="94">
        <v>0</v>
      </c>
      <c r="AS50" s="19">
        <v>0</v>
      </c>
      <c r="AT50" s="17">
        <v>0</v>
      </c>
      <c r="AU50" s="94"/>
      <c r="AV50" s="19"/>
      <c r="AW50" s="17"/>
      <c r="AX50" s="94"/>
      <c r="AY50" s="19"/>
      <c r="AZ50" s="17"/>
    </row>
    <row r="51" spans="1:52" ht="15.6" x14ac:dyDescent="0.3">
      <c r="A51" s="1">
        <f>A50+1</f>
        <v>46</v>
      </c>
      <c r="B51" s="11" t="s">
        <v>142</v>
      </c>
      <c r="C51" s="12">
        <f>COUNTIF(K51:AZ51,"&gt;0")</f>
        <v>2</v>
      </c>
      <c r="D51" s="13">
        <f>IF(C51=0,0,E51/C51)</f>
        <v>3</v>
      </c>
      <c r="E51" s="14">
        <f>SUM(K51:AW51)</f>
        <v>6</v>
      </c>
      <c r="F51" s="15">
        <f>SUMIF(K51:AZ51,"&gt;="&amp;LARGE(K51:AZ51,$AX$1))-(COUNTIF(K51:AZ51,"&gt;="&amp;LARGE(K51:AZ51,$AX$1))-$AX$1)*LARGE(K51:AZ51,$AX$1)</f>
        <v>6</v>
      </c>
      <c r="G51" s="14">
        <f>LARGE(K51:AZ51,$AX$1+1)</f>
        <v>0</v>
      </c>
      <c r="H51" s="31">
        <v>0</v>
      </c>
      <c r="I51" s="32">
        <v>0</v>
      </c>
      <c r="J51" s="33">
        <v>0</v>
      </c>
      <c r="K51" s="16">
        <v>0</v>
      </c>
      <c r="L51" s="19">
        <v>0</v>
      </c>
      <c r="M51" s="17">
        <v>0</v>
      </c>
      <c r="N51" s="18">
        <v>0</v>
      </c>
      <c r="O51" s="19">
        <v>0</v>
      </c>
      <c r="P51" s="17">
        <v>0</v>
      </c>
      <c r="Q51" s="19">
        <v>3</v>
      </c>
      <c r="R51" s="19">
        <v>3</v>
      </c>
      <c r="S51" s="17">
        <v>0</v>
      </c>
      <c r="T51" s="18">
        <v>0</v>
      </c>
      <c r="U51" s="19">
        <v>0</v>
      </c>
      <c r="V51" s="17">
        <v>0</v>
      </c>
      <c r="W51" s="18">
        <v>0</v>
      </c>
      <c r="X51" s="19">
        <v>0</v>
      </c>
      <c r="Y51" s="17">
        <v>0</v>
      </c>
      <c r="Z51" s="18">
        <v>0</v>
      </c>
      <c r="AA51" s="19">
        <v>0</v>
      </c>
      <c r="AB51" s="17">
        <v>0</v>
      </c>
      <c r="AC51" s="18">
        <v>0</v>
      </c>
      <c r="AD51" s="19">
        <v>0</v>
      </c>
      <c r="AE51" s="17">
        <v>0</v>
      </c>
      <c r="AF51" s="18">
        <v>0</v>
      </c>
      <c r="AG51" s="19">
        <v>0</v>
      </c>
      <c r="AH51" s="17">
        <v>0</v>
      </c>
      <c r="AI51" s="18">
        <v>0</v>
      </c>
      <c r="AJ51" s="19">
        <v>0</v>
      </c>
      <c r="AK51" s="17">
        <v>0</v>
      </c>
      <c r="AL51" s="19">
        <v>0</v>
      </c>
      <c r="AM51" s="19">
        <v>0</v>
      </c>
      <c r="AN51" s="17">
        <v>0</v>
      </c>
      <c r="AO51" s="18">
        <v>0</v>
      </c>
      <c r="AP51" s="19">
        <v>0</v>
      </c>
      <c r="AQ51" s="17">
        <v>0</v>
      </c>
      <c r="AR51" s="18">
        <v>0</v>
      </c>
      <c r="AS51" s="19">
        <v>0</v>
      </c>
      <c r="AT51" s="17">
        <v>0</v>
      </c>
      <c r="AU51" s="18"/>
      <c r="AV51" s="19"/>
      <c r="AW51" s="17"/>
      <c r="AX51" s="18"/>
      <c r="AY51" s="19"/>
      <c r="AZ51" s="17"/>
    </row>
    <row r="52" spans="1:52" ht="15.6" x14ac:dyDescent="0.3">
      <c r="A52" s="1">
        <f>A51+1</f>
        <v>47</v>
      </c>
      <c r="B52" s="11" t="s">
        <v>87</v>
      </c>
      <c r="C52" s="12">
        <f>COUNTIF(K52:AZ52,"&gt;0")</f>
        <v>2</v>
      </c>
      <c r="D52" s="13">
        <f>IF(C52=0,0,E52/C52)</f>
        <v>1</v>
      </c>
      <c r="E52" s="14">
        <f>SUM(K52:AW52)</f>
        <v>2</v>
      </c>
      <c r="F52" s="15">
        <f>SUMIF(K52:AZ52,"&gt;="&amp;LARGE(K52:AZ52,$AX$1))-(COUNTIF(K52:AZ52,"&gt;="&amp;LARGE(K52:AZ52,$AX$1))-$AX$1)*LARGE(K52:AZ52,$AX$1)</f>
        <v>2</v>
      </c>
      <c r="G52" s="14">
        <f>LARGE(K52:AZ52,$AX$1+1)</f>
        <v>0</v>
      </c>
      <c r="H52" s="31">
        <v>0</v>
      </c>
      <c r="I52" s="32">
        <v>0</v>
      </c>
      <c r="J52" s="33">
        <v>0</v>
      </c>
      <c r="K52" s="16">
        <v>1</v>
      </c>
      <c r="L52" s="19">
        <v>1</v>
      </c>
      <c r="M52" s="17">
        <v>0</v>
      </c>
      <c r="N52" s="18">
        <v>0</v>
      </c>
      <c r="O52" s="19">
        <v>0</v>
      </c>
      <c r="P52" s="17">
        <v>0</v>
      </c>
      <c r="Q52" s="19">
        <v>0</v>
      </c>
      <c r="R52" s="19">
        <v>0</v>
      </c>
      <c r="S52" s="17">
        <v>0</v>
      </c>
      <c r="T52" s="18">
        <v>0</v>
      </c>
      <c r="U52" s="19">
        <v>0</v>
      </c>
      <c r="V52" s="17">
        <v>0</v>
      </c>
      <c r="W52" s="18">
        <v>0</v>
      </c>
      <c r="X52" s="19">
        <v>0</v>
      </c>
      <c r="Y52" s="17">
        <v>0</v>
      </c>
      <c r="Z52" s="18">
        <v>0</v>
      </c>
      <c r="AA52" s="19">
        <v>0</v>
      </c>
      <c r="AB52" s="17">
        <v>0</v>
      </c>
      <c r="AC52" s="18">
        <v>0</v>
      </c>
      <c r="AD52" s="19">
        <v>0</v>
      </c>
      <c r="AE52" s="17">
        <v>0</v>
      </c>
      <c r="AF52" s="94">
        <v>0</v>
      </c>
      <c r="AG52" s="19">
        <v>0</v>
      </c>
      <c r="AH52" s="17">
        <v>0</v>
      </c>
      <c r="AI52" s="18">
        <v>0</v>
      </c>
      <c r="AJ52" s="19">
        <v>0</v>
      </c>
      <c r="AK52" s="17">
        <v>0</v>
      </c>
      <c r="AL52" s="19">
        <v>0</v>
      </c>
      <c r="AM52" s="19">
        <v>0</v>
      </c>
      <c r="AN52" s="17">
        <v>0</v>
      </c>
      <c r="AO52" s="18">
        <v>0</v>
      </c>
      <c r="AP52" s="19">
        <v>0</v>
      </c>
      <c r="AQ52" s="17">
        <v>0</v>
      </c>
      <c r="AR52" s="18">
        <v>0</v>
      </c>
      <c r="AS52" s="19">
        <v>0</v>
      </c>
      <c r="AT52" s="17">
        <v>0</v>
      </c>
      <c r="AU52" s="94"/>
      <c r="AV52" s="19"/>
      <c r="AW52" s="17"/>
      <c r="AX52" s="18"/>
      <c r="AY52" s="19"/>
      <c r="AZ52" s="17"/>
    </row>
    <row r="53" spans="1:52" ht="15.6" hidden="1" x14ac:dyDescent="0.3">
      <c r="A53" s="1">
        <f t="shared" ref="A53:A70" si="0">A52+1</f>
        <v>48</v>
      </c>
      <c r="B53" s="11" t="s">
        <v>121</v>
      </c>
      <c r="C53" s="12">
        <f t="shared" ref="C53:C69" si="1">COUNTIF(K53:AZ53,"&gt;0")</f>
        <v>0</v>
      </c>
      <c r="D53" s="13">
        <f t="shared" ref="D53:D69" si="2">IF(C53=0,0,E53/C53)</f>
        <v>0</v>
      </c>
      <c r="E53" s="40">
        <f t="shared" ref="E53:E69" si="3">SUM(K53:AW53)</f>
        <v>0</v>
      </c>
      <c r="F53" s="41" t="e">
        <f t="shared" ref="F53:F69" si="4">SUMIF(K53:AZ53,"&gt;="&amp;LARGE(K53:AZ53,$AX$1))-(COUNTIF(K53:AZ53,"&gt;="&amp;LARGE(K53:AZ53,$AX$1))-$AX$1)*LARGE(K53:AZ53,$AX$1)</f>
        <v>#NUM!</v>
      </c>
      <c r="G53" s="40" t="e">
        <f t="shared" ref="G53:G69" si="5">LARGE(K53:AZ53,$AX$1+1)</f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>
        <v>0</v>
      </c>
      <c r="AJ53" s="19">
        <v>0</v>
      </c>
      <c r="AK53" s="17">
        <v>0</v>
      </c>
      <c r="AL53" s="19"/>
      <c r="AM53" s="19"/>
      <c r="AN53" s="19"/>
      <c r="AO53" s="16"/>
      <c r="AP53" s="16"/>
      <c r="AQ53" s="17"/>
      <c r="AR53" s="18"/>
      <c r="AS53" s="19"/>
      <c r="AT53" s="17">
        <v>0</v>
      </c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0"/>
        <v>49</v>
      </c>
      <c r="B54" s="11" t="s">
        <v>148</v>
      </c>
      <c r="C54" s="12">
        <f t="shared" si="1"/>
        <v>0</v>
      </c>
      <c r="D54" s="13">
        <f t="shared" si="2"/>
        <v>0</v>
      </c>
      <c r="E54" s="51">
        <f t="shared" si="3"/>
        <v>0</v>
      </c>
      <c r="F54" s="52" t="e">
        <f t="shared" si="4"/>
        <v>#NUM!</v>
      </c>
      <c r="G54" s="51" t="e">
        <f t="shared" si="5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>
        <v>0</v>
      </c>
      <c r="AJ54" s="19">
        <v>0</v>
      </c>
      <c r="AK54" s="17">
        <v>0</v>
      </c>
      <c r="AL54" s="19"/>
      <c r="AM54" s="19"/>
      <c r="AN54" s="19"/>
      <c r="AO54" s="16"/>
      <c r="AP54" s="16"/>
      <c r="AQ54" s="17"/>
      <c r="AR54" s="18"/>
      <c r="AS54" s="19"/>
      <c r="AT54" s="17">
        <v>0</v>
      </c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0"/>
        <v>50</v>
      </c>
      <c r="B55" s="11" t="s">
        <v>115</v>
      </c>
      <c r="C55" s="12">
        <f t="shared" si="1"/>
        <v>0</v>
      </c>
      <c r="D55" s="13">
        <f t="shared" si="2"/>
        <v>0</v>
      </c>
      <c r="E55" s="40">
        <f t="shared" si="3"/>
        <v>0</v>
      </c>
      <c r="F55" s="15" t="e">
        <f t="shared" si="4"/>
        <v>#NUM!</v>
      </c>
      <c r="G55" s="40" t="e">
        <f t="shared" si="5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>
        <v>0</v>
      </c>
      <c r="AJ55" s="19">
        <v>0</v>
      </c>
      <c r="AK55" s="17">
        <v>0</v>
      </c>
      <c r="AL55" s="19"/>
      <c r="AM55" s="19"/>
      <c r="AN55" s="19"/>
      <c r="AO55" s="16"/>
      <c r="AP55" s="16"/>
      <c r="AQ55" s="17"/>
      <c r="AR55" s="18"/>
      <c r="AS55" s="19"/>
      <c r="AT55" s="17">
        <v>0</v>
      </c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0"/>
        <v>51</v>
      </c>
      <c r="B56" s="11" t="s">
        <v>145</v>
      </c>
      <c r="C56" s="12">
        <f t="shared" si="1"/>
        <v>0</v>
      </c>
      <c r="D56" s="13">
        <f t="shared" si="2"/>
        <v>0</v>
      </c>
      <c r="E56" s="51">
        <f t="shared" si="3"/>
        <v>0</v>
      </c>
      <c r="F56" s="52" t="e">
        <f t="shared" si="4"/>
        <v>#NUM!</v>
      </c>
      <c r="G56" s="51" t="e">
        <f t="shared" si="5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>
        <v>0</v>
      </c>
      <c r="AJ56" s="19">
        <v>0</v>
      </c>
      <c r="AK56" s="17">
        <v>0</v>
      </c>
      <c r="AL56" s="19"/>
      <c r="AM56" s="19"/>
      <c r="AN56" s="19"/>
      <c r="AO56" s="16"/>
      <c r="AP56" s="16"/>
      <c r="AQ56" s="17"/>
      <c r="AR56" s="18"/>
      <c r="AS56" s="19"/>
      <c r="AT56" s="17">
        <v>0</v>
      </c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0"/>
        <v>52</v>
      </c>
      <c r="B57" s="11" t="s">
        <v>93</v>
      </c>
      <c r="C57" s="12">
        <f t="shared" si="1"/>
        <v>0</v>
      </c>
      <c r="D57" s="13">
        <f t="shared" si="2"/>
        <v>0</v>
      </c>
      <c r="E57" s="14">
        <f t="shared" si="3"/>
        <v>0</v>
      </c>
      <c r="F57" s="15" t="e">
        <f t="shared" si="4"/>
        <v>#NUM!</v>
      </c>
      <c r="G57" s="14" t="e">
        <f t="shared" si="5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>
        <v>0</v>
      </c>
      <c r="AJ57" s="19">
        <v>0</v>
      </c>
      <c r="AK57" s="17">
        <v>0</v>
      </c>
      <c r="AL57" s="19"/>
      <c r="AM57" s="19"/>
      <c r="AN57" s="19"/>
      <c r="AO57" s="16"/>
      <c r="AP57" s="16"/>
      <c r="AQ57" s="17"/>
      <c r="AR57" s="18"/>
      <c r="AS57" s="19"/>
      <c r="AT57" s="17">
        <v>0</v>
      </c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0"/>
        <v>53</v>
      </c>
      <c r="B58" s="11" t="s">
        <v>107</v>
      </c>
      <c r="C58" s="12">
        <f t="shared" si="1"/>
        <v>0</v>
      </c>
      <c r="D58" s="13">
        <f t="shared" si="2"/>
        <v>0</v>
      </c>
      <c r="E58" s="40">
        <f t="shared" si="3"/>
        <v>0</v>
      </c>
      <c r="F58" s="41" t="e">
        <f t="shared" si="4"/>
        <v>#NUM!</v>
      </c>
      <c r="G58" s="40" t="e">
        <f t="shared" si="5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>
        <v>0</v>
      </c>
      <c r="AJ58" s="19">
        <v>0</v>
      </c>
      <c r="AK58" s="17">
        <v>0</v>
      </c>
      <c r="AL58" s="19"/>
      <c r="AM58" s="19"/>
      <c r="AN58" s="19"/>
      <c r="AO58" s="16"/>
      <c r="AP58" s="16"/>
      <c r="AQ58" s="17"/>
      <c r="AR58" s="18"/>
      <c r="AS58" s="19"/>
      <c r="AT58" s="17">
        <v>0</v>
      </c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0"/>
        <v>54</v>
      </c>
      <c r="B59" s="11" t="s">
        <v>95</v>
      </c>
      <c r="C59" s="12">
        <f t="shared" si="1"/>
        <v>0</v>
      </c>
      <c r="D59" s="13">
        <f t="shared" si="2"/>
        <v>0</v>
      </c>
      <c r="E59" s="14">
        <f t="shared" si="3"/>
        <v>0</v>
      </c>
      <c r="F59" s="15" t="e">
        <f t="shared" si="4"/>
        <v>#NUM!</v>
      </c>
      <c r="G59" s="14" t="e">
        <f t="shared" si="5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>
        <v>0</v>
      </c>
      <c r="AJ59" s="19">
        <v>0</v>
      </c>
      <c r="AK59" s="17">
        <v>0</v>
      </c>
      <c r="AL59" s="19"/>
      <c r="AM59" s="19"/>
      <c r="AN59" s="19"/>
      <c r="AO59" s="16"/>
      <c r="AP59" s="16"/>
      <c r="AQ59" s="17"/>
      <c r="AR59" s="18"/>
      <c r="AS59" s="19"/>
      <c r="AT59" s="17">
        <v>0</v>
      </c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0"/>
        <v>55</v>
      </c>
      <c r="B60" s="11" t="s">
        <v>151</v>
      </c>
      <c r="C60" s="12">
        <f t="shared" si="1"/>
        <v>0</v>
      </c>
      <c r="D60" s="13">
        <f t="shared" si="2"/>
        <v>0</v>
      </c>
      <c r="E60" s="14">
        <f t="shared" si="3"/>
        <v>0</v>
      </c>
      <c r="F60" s="15" t="e">
        <f t="shared" si="4"/>
        <v>#NUM!</v>
      </c>
      <c r="G60" s="14" t="e">
        <f t="shared" si="5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>
        <v>0</v>
      </c>
      <c r="AJ60" s="19">
        <v>0</v>
      </c>
      <c r="AK60" s="17">
        <v>0</v>
      </c>
      <c r="AL60" s="19"/>
      <c r="AM60" s="19"/>
      <c r="AN60" s="19"/>
      <c r="AO60" s="16"/>
      <c r="AP60" s="16"/>
      <c r="AQ60" s="17"/>
      <c r="AR60" s="18"/>
      <c r="AS60" s="19"/>
      <c r="AT60" s="17">
        <v>0</v>
      </c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0"/>
        <v>56</v>
      </c>
      <c r="B61" s="11" t="s">
        <v>141</v>
      </c>
      <c r="C61" s="12">
        <f t="shared" si="1"/>
        <v>0</v>
      </c>
      <c r="D61" s="13">
        <f t="shared" si="2"/>
        <v>0</v>
      </c>
      <c r="E61" s="14">
        <f t="shared" si="3"/>
        <v>0</v>
      </c>
      <c r="F61" s="15" t="e">
        <f t="shared" si="4"/>
        <v>#NUM!</v>
      </c>
      <c r="G61" s="14" t="e">
        <f t="shared" si="5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>
        <v>0</v>
      </c>
      <c r="AJ61" s="19">
        <v>0</v>
      </c>
      <c r="AK61" s="17">
        <v>0</v>
      </c>
      <c r="AL61" s="19"/>
      <c r="AM61" s="19"/>
      <c r="AN61" s="19"/>
      <c r="AO61" s="16"/>
      <c r="AP61" s="19"/>
      <c r="AQ61" s="17"/>
      <c r="AR61" s="18"/>
      <c r="AS61" s="19"/>
      <c r="AT61" s="17">
        <v>0</v>
      </c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0"/>
        <v>57</v>
      </c>
      <c r="B62" s="11" t="s">
        <v>82</v>
      </c>
      <c r="C62" s="12">
        <f t="shared" si="1"/>
        <v>0</v>
      </c>
      <c r="D62" s="13">
        <f t="shared" si="2"/>
        <v>0</v>
      </c>
      <c r="E62" s="14">
        <f t="shared" si="3"/>
        <v>0</v>
      </c>
      <c r="F62" s="15" t="e">
        <f t="shared" si="4"/>
        <v>#NUM!</v>
      </c>
      <c r="G62" s="14" t="e">
        <f t="shared" si="5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>
        <v>0</v>
      </c>
      <c r="AJ62" s="19">
        <v>0</v>
      </c>
      <c r="AK62" s="17">
        <v>0</v>
      </c>
      <c r="AL62" s="19"/>
      <c r="AM62" s="19"/>
      <c r="AN62" s="19"/>
      <c r="AO62" s="16"/>
      <c r="AP62" s="19"/>
      <c r="AQ62" s="58"/>
      <c r="AR62" s="18"/>
      <c r="AS62" s="19"/>
      <c r="AT62" s="17">
        <v>0</v>
      </c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0"/>
        <v>58</v>
      </c>
      <c r="B63" s="11" t="s">
        <v>103</v>
      </c>
      <c r="C63" s="12">
        <f t="shared" si="1"/>
        <v>0</v>
      </c>
      <c r="D63" s="13">
        <f t="shared" si="2"/>
        <v>0</v>
      </c>
      <c r="E63" s="14">
        <f t="shared" si="3"/>
        <v>0</v>
      </c>
      <c r="F63" s="15" t="e">
        <f t="shared" si="4"/>
        <v>#NUM!</v>
      </c>
      <c r="G63" s="14" t="e">
        <f t="shared" si="5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>
        <v>0</v>
      </c>
      <c r="AJ63" s="19">
        <v>0</v>
      </c>
      <c r="AK63" s="17">
        <v>0</v>
      </c>
      <c r="AL63" s="19"/>
      <c r="AM63" s="19"/>
      <c r="AN63" s="19"/>
      <c r="AO63" s="16"/>
      <c r="AP63" s="16"/>
      <c r="AQ63" s="17"/>
      <c r="AR63" s="18"/>
      <c r="AS63" s="19"/>
      <c r="AT63" s="17">
        <v>0</v>
      </c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0"/>
        <v>59</v>
      </c>
      <c r="B64" s="11" t="s">
        <v>84</v>
      </c>
      <c r="C64" s="12">
        <f t="shared" si="1"/>
        <v>0</v>
      </c>
      <c r="D64" s="13">
        <f t="shared" si="2"/>
        <v>0</v>
      </c>
      <c r="E64" s="14">
        <f t="shared" si="3"/>
        <v>0</v>
      </c>
      <c r="F64" s="15" t="e">
        <f t="shared" si="4"/>
        <v>#NUM!</v>
      </c>
      <c r="G64" s="14" t="e">
        <f t="shared" si="5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>
        <v>0</v>
      </c>
      <c r="AJ64" s="19">
        <v>0</v>
      </c>
      <c r="AK64" s="17">
        <v>0</v>
      </c>
      <c r="AL64" s="19"/>
      <c r="AM64" s="19"/>
      <c r="AN64" s="19"/>
      <c r="AO64" s="16"/>
      <c r="AP64" s="16"/>
      <c r="AQ64" s="17"/>
      <c r="AR64" s="18"/>
      <c r="AS64" s="19"/>
      <c r="AT64" s="17">
        <v>0</v>
      </c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0"/>
        <v>60</v>
      </c>
      <c r="B65" s="11" t="s">
        <v>140</v>
      </c>
      <c r="C65" s="12">
        <f t="shared" si="1"/>
        <v>0</v>
      </c>
      <c r="D65" s="13">
        <f t="shared" si="2"/>
        <v>0</v>
      </c>
      <c r="E65" s="51">
        <f t="shared" si="3"/>
        <v>0</v>
      </c>
      <c r="F65" s="52" t="e">
        <f t="shared" si="4"/>
        <v>#NUM!</v>
      </c>
      <c r="G65" s="51" t="e">
        <f t="shared" si="5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>
        <v>0</v>
      </c>
      <c r="AJ65" s="19">
        <v>0</v>
      </c>
      <c r="AK65" s="17">
        <v>0</v>
      </c>
      <c r="AL65" s="19"/>
      <c r="AM65" s="19"/>
      <c r="AN65" s="19"/>
      <c r="AO65" s="16"/>
      <c r="AP65" s="16"/>
      <c r="AQ65" s="17"/>
      <c r="AR65" s="18"/>
      <c r="AS65" s="19"/>
      <c r="AT65" s="17">
        <v>0</v>
      </c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0"/>
        <v>61</v>
      </c>
      <c r="B66" s="11" t="s">
        <v>143</v>
      </c>
      <c r="C66" s="12">
        <f t="shared" si="1"/>
        <v>0</v>
      </c>
      <c r="D66" s="13">
        <f t="shared" si="2"/>
        <v>0</v>
      </c>
      <c r="E66" s="40">
        <f t="shared" si="3"/>
        <v>0</v>
      </c>
      <c r="F66" s="41" t="e">
        <f t="shared" si="4"/>
        <v>#NUM!</v>
      </c>
      <c r="G66" s="40" t="e">
        <f t="shared" si="5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>
        <v>0</v>
      </c>
      <c r="AJ66" s="19">
        <v>0</v>
      </c>
      <c r="AK66" s="17">
        <v>0</v>
      </c>
      <c r="AL66" s="19"/>
      <c r="AM66" s="19"/>
      <c r="AN66" s="19"/>
      <c r="AO66" s="16"/>
      <c r="AP66" s="16"/>
      <c r="AQ66" s="17"/>
      <c r="AR66" s="18"/>
      <c r="AS66" s="19"/>
      <c r="AT66" s="17">
        <v>0</v>
      </c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0"/>
        <v>62</v>
      </c>
      <c r="B67" s="11" t="s">
        <v>118</v>
      </c>
      <c r="C67" s="12">
        <f t="shared" si="1"/>
        <v>0</v>
      </c>
      <c r="D67" s="13">
        <f t="shared" si="2"/>
        <v>0</v>
      </c>
      <c r="E67" s="40">
        <f t="shared" si="3"/>
        <v>0</v>
      </c>
      <c r="F67" s="41" t="e">
        <f t="shared" si="4"/>
        <v>#NUM!</v>
      </c>
      <c r="G67" s="40" t="e">
        <f t="shared" si="5"/>
        <v>#NUM!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0"/>
        <v>63</v>
      </c>
      <c r="B68" s="11" t="s">
        <v>122</v>
      </c>
      <c r="C68" s="12">
        <f t="shared" si="1"/>
        <v>0</v>
      </c>
      <c r="D68" s="13">
        <f t="shared" si="2"/>
        <v>0</v>
      </c>
      <c r="E68" s="40">
        <f t="shared" si="3"/>
        <v>0</v>
      </c>
      <c r="F68" s="41" t="e">
        <f t="shared" si="4"/>
        <v>#NUM!</v>
      </c>
      <c r="G68" s="40" t="e">
        <f t="shared" si="5"/>
        <v>#NUM!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0"/>
        <v>64</v>
      </c>
      <c r="B69" s="11" t="s">
        <v>119</v>
      </c>
      <c r="C69" s="12">
        <f t="shared" si="1"/>
        <v>0</v>
      </c>
      <c r="D69" s="13">
        <f t="shared" si="2"/>
        <v>0</v>
      </c>
      <c r="E69" s="14">
        <f t="shared" si="3"/>
        <v>0</v>
      </c>
      <c r="F69" s="15" t="e">
        <f t="shared" si="4"/>
        <v>#NUM!</v>
      </c>
      <c r="G69" s="14" t="e">
        <f t="shared" si="5"/>
        <v>#NUM!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0"/>
        <v>65</v>
      </c>
      <c r="B70" s="11" t="s">
        <v>131</v>
      </c>
      <c r="C70" s="12">
        <f t="shared" ref="C70:C102" si="6">COUNTIF(K70:AZ70,"&gt;0")</f>
        <v>0</v>
      </c>
      <c r="D70" s="13">
        <f t="shared" ref="D70:D101" si="7">IF(C70=0,0,E70/C70)</f>
        <v>0</v>
      </c>
      <c r="E70" s="40">
        <f t="shared" ref="E70:E102" si="8">SUM(K70:AW70)</f>
        <v>0</v>
      </c>
      <c r="F70" s="41" t="e">
        <f t="shared" ref="F70:F102" si="9">SUMIF(K70:AZ70,"&gt;="&amp;LARGE(K70:AZ70,$AX$1))-(COUNTIF(K70:AZ70,"&gt;="&amp;LARGE(K70:AZ70,$AX$1))-$AX$1)*LARGE(K70:AZ70,$AX$1)</f>
        <v>#NUM!</v>
      </c>
      <c r="G70" s="40" t="e">
        <f t="shared" ref="G70:G102" si="10">LARGE(K70:AZ70,$AX$1+1)</f>
        <v>#NUM!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ref="A71:A102" si="11">A70+1</f>
        <v>66</v>
      </c>
      <c r="B71" s="11" t="s">
        <v>101</v>
      </c>
      <c r="C71" s="12">
        <f t="shared" si="6"/>
        <v>0</v>
      </c>
      <c r="D71" s="13">
        <f t="shared" si="7"/>
        <v>0</v>
      </c>
      <c r="E71" s="40">
        <f t="shared" si="8"/>
        <v>0</v>
      </c>
      <c r="F71" s="41" t="e">
        <f t="shared" si="9"/>
        <v>#NUM!</v>
      </c>
      <c r="G71" s="40" t="e">
        <f t="shared" si="10"/>
        <v>#NUM!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si="11"/>
        <v>67</v>
      </c>
      <c r="B72" s="11" t="s">
        <v>116</v>
      </c>
      <c r="C72" s="12">
        <f t="shared" si="6"/>
        <v>0</v>
      </c>
      <c r="D72" s="13">
        <f t="shared" si="7"/>
        <v>0</v>
      </c>
      <c r="E72" s="40">
        <f t="shared" si="8"/>
        <v>0</v>
      </c>
      <c r="F72" s="41" t="e">
        <f t="shared" si="9"/>
        <v>#NUM!</v>
      </c>
      <c r="G72" s="40" t="e">
        <f t="shared" si="10"/>
        <v>#NUM!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1"/>
        <v>68</v>
      </c>
      <c r="B73" s="11" t="s">
        <v>99</v>
      </c>
      <c r="C73" s="12">
        <f t="shared" si="6"/>
        <v>0</v>
      </c>
      <c r="D73" s="13">
        <f t="shared" si="7"/>
        <v>0</v>
      </c>
      <c r="E73" s="14">
        <f t="shared" si="8"/>
        <v>0</v>
      </c>
      <c r="F73" s="15" t="e">
        <f t="shared" si="9"/>
        <v>#NUM!</v>
      </c>
      <c r="G73" s="14" t="e">
        <f t="shared" si="10"/>
        <v>#NUM!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1"/>
        <v>69</v>
      </c>
      <c r="B74" s="24" t="s">
        <v>93</v>
      </c>
      <c r="C74" s="12">
        <f t="shared" si="6"/>
        <v>0</v>
      </c>
      <c r="D74" s="13">
        <f t="shared" si="7"/>
        <v>0</v>
      </c>
      <c r="E74" s="14">
        <f t="shared" si="8"/>
        <v>0</v>
      </c>
      <c r="F74" s="15" t="e">
        <f t="shared" si="9"/>
        <v>#NUM!</v>
      </c>
      <c r="G74" s="14" t="e">
        <f t="shared" si="10"/>
        <v>#NUM!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1"/>
        <v>70</v>
      </c>
      <c r="B75" s="56" t="s">
        <v>127</v>
      </c>
      <c r="C75" s="12">
        <f t="shared" si="6"/>
        <v>0</v>
      </c>
      <c r="D75" s="13">
        <f t="shared" si="7"/>
        <v>0</v>
      </c>
      <c r="E75" s="14">
        <f t="shared" si="8"/>
        <v>0</v>
      </c>
      <c r="F75" s="15" t="e">
        <f t="shared" si="9"/>
        <v>#NUM!</v>
      </c>
      <c r="G75" s="14" t="e">
        <f t="shared" si="10"/>
        <v>#NUM!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1"/>
        <v>71</v>
      </c>
      <c r="B76" s="11" t="s">
        <v>125</v>
      </c>
      <c r="C76" s="12">
        <f t="shared" si="6"/>
        <v>0</v>
      </c>
      <c r="D76" s="13">
        <f t="shared" si="7"/>
        <v>0</v>
      </c>
      <c r="E76" s="40">
        <f t="shared" si="8"/>
        <v>0</v>
      </c>
      <c r="F76" s="41" t="e">
        <f t="shared" si="9"/>
        <v>#NUM!</v>
      </c>
      <c r="G76" s="40" t="e">
        <f t="shared" si="10"/>
        <v>#NUM!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1"/>
        <v>72</v>
      </c>
      <c r="B77" s="11" t="s">
        <v>126</v>
      </c>
      <c r="C77" s="12">
        <f t="shared" si="6"/>
        <v>0</v>
      </c>
      <c r="D77" s="13">
        <f t="shared" si="7"/>
        <v>0</v>
      </c>
      <c r="E77" s="14">
        <f t="shared" si="8"/>
        <v>0</v>
      </c>
      <c r="F77" s="15" t="e">
        <f t="shared" si="9"/>
        <v>#NUM!</v>
      </c>
      <c r="G77" s="14" t="e">
        <f t="shared" si="10"/>
        <v>#NUM!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1"/>
        <v>73</v>
      </c>
      <c r="B78" s="11" t="s">
        <v>92</v>
      </c>
      <c r="C78" s="12">
        <f t="shared" si="6"/>
        <v>0</v>
      </c>
      <c r="D78" s="13">
        <f t="shared" si="7"/>
        <v>0</v>
      </c>
      <c r="E78" s="14">
        <f t="shared" si="8"/>
        <v>0</v>
      </c>
      <c r="F78" s="15" t="e">
        <f t="shared" si="9"/>
        <v>#NUM!</v>
      </c>
      <c r="G78" s="14" t="e">
        <f t="shared" si="10"/>
        <v>#NUM!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1"/>
        <v>74</v>
      </c>
      <c r="B79" s="11" t="s">
        <v>132</v>
      </c>
      <c r="C79" s="12">
        <f t="shared" si="6"/>
        <v>0</v>
      </c>
      <c r="D79" s="13">
        <f t="shared" si="7"/>
        <v>0</v>
      </c>
      <c r="E79" s="40">
        <f t="shared" si="8"/>
        <v>0</v>
      </c>
      <c r="F79" s="41" t="e">
        <f t="shared" si="9"/>
        <v>#NUM!</v>
      </c>
      <c r="G79" s="40" t="e">
        <f t="shared" si="10"/>
        <v>#NUM!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1"/>
        <v>75</v>
      </c>
      <c r="B80" s="11" t="s">
        <v>114</v>
      </c>
      <c r="C80" s="12">
        <f t="shared" si="6"/>
        <v>0</v>
      </c>
      <c r="D80" s="13">
        <f t="shared" si="7"/>
        <v>0</v>
      </c>
      <c r="E80" s="14">
        <f t="shared" si="8"/>
        <v>0</v>
      </c>
      <c r="F80" s="15" t="e">
        <f t="shared" si="9"/>
        <v>#NUM!</v>
      </c>
      <c r="G80" s="14" t="e">
        <f t="shared" si="10"/>
        <v>#NUM!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1"/>
        <v>76</v>
      </c>
      <c r="B81" s="11" t="s">
        <v>120</v>
      </c>
      <c r="C81" s="12">
        <f t="shared" si="6"/>
        <v>0</v>
      </c>
      <c r="D81" s="13">
        <f t="shared" si="7"/>
        <v>0</v>
      </c>
      <c r="E81" s="40">
        <f t="shared" si="8"/>
        <v>0</v>
      </c>
      <c r="F81" s="41" t="e">
        <f t="shared" si="9"/>
        <v>#NUM!</v>
      </c>
      <c r="G81" s="40" t="e">
        <f t="shared" si="10"/>
        <v>#NUM!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1"/>
        <v>77</v>
      </c>
      <c r="B82" s="11" t="s">
        <v>128</v>
      </c>
      <c r="C82" s="12">
        <f t="shared" si="6"/>
        <v>0</v>
      </c>
      <c r="D82" s="13">
        <f t="shared" si="7"/>
        <v>0</v>
      </c>
      <c r="E82" s="14">
        <f t="shared" si="8"/>
        <v>0</v>
      </c>
      <c r="F82" s="15" t="e">
        <f t="shared" si="9"/>
        <v>#NUM!</v>
      </c>
      <c r="G82" s="14" t="e">
        <f t="shared" si="10"/>
        <v>#NUM!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1"/>
        <v>78</v>
      </c>
      <c r="B83" s="11" t="s">
        <v>80</v>
      </c>
      <c r="C83" s="12">
        <f t="shared" si="6"/>
        <v>0</v>
      </c>
      <c r="D83" s="13">
        <f t="shared" si="7"/>
        <v>0</v>
      </c>
      <c r="E83" s="14">
        <f t="shared" si="8"/>
        <v>0</v>
      </c>
      <c r="F83" s="15" t="e">
        <f t="shared" si="9"/>
        <v>#NUM!</v>
      </c>
      <c r="G83" s="14" t="e">
        <f t="shared" si="10"/>
        <v>#NUM!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1"/>
        <v>79</v>
      </c>
      <c r="B84" s="11" t="s">
        <v>113</v>
      </c>
      <c r="C84" s="12">
        <f t="shared" si="6"/>
        <v>0</v>
      </c>
      <c r="D84" s="13">
        <f t="shared" si="7"/>
        <v>0</v>
      </c>
      <c r="E84" s="40">
        <f t="shared" si="8"/>
        <v>0</v>
      </c>
      <c r="F84" s="41" t="e">
        <f t="shared" si="9"/>
        <v>#NUM!</v>
      </c>
      <c r="G84" s="40" t="e">
        <f t="shared" si="10"/>
        <v>#NUM!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1"/>
        <v>80</v>
      </c>
      <c r="B85" s="24" t="s">
        <v>85</v>
      </c>
      <c r="C85" s="12">
        <f t="shared" si="6"/>
        <v>0</v>
      </c>
      <c r="D85" s="13">
        <f t="shared" si="7"/>
        <v>0</v>
      </c>
      <c r="E85" s="14">
        <f t="shared" si="8"/>
        <v>0</v>
      </c>
      <c r="F85" s="15">
        <f t="shared" si="9"/>
        <v>0</v>
      </c>
      <c r="G85" s="14">
        <f t="shared" si="10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1"/>
        <v>81</v>
      </c>
      <c r="B86" s="11" t="s">
        <v>79</v>
      </c>
      <c r="C86" s="12">
        <f t="shared" si="6"/>
        <v>0</v>
      </c>
      <c r="D86" s="13">
        <f t="shared" si="7"/>
        <v>0</v>
      </c>
      <c r="E86" s="14">
        <f t="shared" si="8"/>
        <v>0</v>
      </c>
      <c r="F86" s="15" t="e">
        <f t="shared" si="9"/>
        <v>#NUM!</v>
      </c>
      <c r="G86" s="14" t="e">
        <f t="shared" si="10"/>
        <v>#NUM!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1"/>
        <v>82</v>
      </c>
      <c r="B87" s="11" t="s">
        <v>130</v>
      </c>
      <c r="C87" s="12">
        <f t="shared" si="6"/>
        <v>0</v>
      </c>
      <c r="D87" s="13">
        <f t="shared" si="7"/>
        <v>0</v>
      </c>
      <c r="E87" s="14">
        <f t="shared" si="8"/>
        <v>0</v>
      </c>
      <c r="F87" s="15" t="e">
        <f t="shared" si="9"/>
        <v>#NUM!</v>
      </c>
      <c r="G87" s="14" t="e">
        <f t="shared" si="10"/>
        <v>#NUM!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1"/>
        <v>83</v>
      </c>
      <c r="B88" s="11" t="s">
        <v>104</v>
      </c>
      <c r="C88" s="12">
        <f t="shared" si="6"/>
        <v>0</v>
      </c>
      <c r="D88" s="13">
        <f t="shared" si="7"/>
        <v>0</v>
      </c>
      <c r="E88" s="40">
        <f t="shared" si="8"/>
        <v>0</v>
      </c>
      <c r="F88" s="41">
        <f t="shared" si="9"/>
        <v>0</v>
      </c>
      <c r="G88" s="40">
        <f t="shared" si="10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1"/>
        <v>84</v>
      </c>
      <c r="B89" s="11" t="s">
        <v>108</v>
      </c>
      <c r="C89" s="12">
        <f t="shared" si="6"/>
        <v>0</v>
      </c>
      <c r="D89" s="13">
        <f t="shared" si="7"/>
        <v>0</v>
      </c>
      <c r="E89" s="40">
        <f t="shared" si="8"/>
        <v>0</v>
      </c>
      <c r="F89" s="41">
        <f t="shared" si="9"/>
        <v>0</v>
      </c>
      <c r="G89" s="40">
        <f t="shared" si="10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1"/>
        <v>85</v>
      </c>
      <c r="B90" s="11" t="s">
        <v>91</v>
      </c>
      <c r="C90" s="12">
        <f t="shared" si="6"/>
        <v>0</v>
      </c>
      <c r="D90" s="13">
        <f t="shared" si="7"/>
        <v>0</v>
      </c>
      <c r="E90" s="14">
        <f t="shared" si="8"/>
        <v>0</v>
      </c>
      <c r="F90" s="15" t="e">
        <f t="shared" si="9"/>
        <v>#NUM!</v>
      </c>
      <c r="G90" s="14" t="e">
        <f t="shared" si="10"/>
        <v>#NUM!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1"/>
        <v>86</v>
      </c>
      <c r="B91" s="11" t="s">
        <v>91</v>
      </c>
      <c r="C91" s="12">
        <f t="shared" si="6"/>
        <v>0</v>
      </c>
      <c r="D91" s="13">
        <f t="shared" si="7"/>
        <v>0</v>
      </c>
      <c r="E91" s="14">
        <f t="shared" si="8"/>
        <v>0</v>
      </c>
      <c r="F91" s="15">
        <f t="shared" si="9"/>
        <v>0</v>
      </c>
      <c r="G91" s="14">
        <f t="shared" si="10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1"/>
        <v>87</v>
      </c>
      <c r="B92" s="11" t="s">
        <v>124</v>
      </c>
      <c r="C92" s="12">
        <f t="shared" si="6"/>
        <v>0</v>
      </c>
      <c r="D92" s="13">
        <f t="shared" si="7"/>
        <v>0</v>
      </c>
      <c r="E92" s="14">
        <f t="shared" si="8"/>
        <v>0</v>
      </c>
      <c r="F92" s="15" t="e">
        <f t="shared" si="9"/>
        <v>#NUM!</v>
      </c>
      <c r="G92" s="14" t="e">
        <f t="shared" si="10"/>
        <v>#NUM!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1"/>
        <v>88</v>
      </c>
      <c r="B93" s="11" t="s">
        <v>90</v>
      </c>
      <c r="C93" s="12">
        <f t="shared" si="6"/>
        <v>0</v>
      </c>
      <c r="D93" s="13">
        <f t="shared" si="7"/>
        <v>0</v>
      </c>
      <c r="E93" s="14">
        <f t="shared" si="8"/>
        <v>0</v>
      </c>
      <c r="F93" s="15" t="e">
        <f t="shared" si="9"/>
        <v>#NUM!</v>
      </c>
      <c r="G93" s="14" t="e">
        <f t="shared" si="10"/>
        <v>#NUM!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1"/>
        <v>89</v>
      </c>
      <c r="B94" s="11" t="s">
        <v>98</v>
      </c>
      <c r="C94" s="12">
        <f t="shared" si="6"/>
        <v>0</v>
      </c>
      <c r="D94" s="13">
        <f t="shared" si="7"/>
        <v>0</v>
      </c>
      <c r="E94" s="14">
        <f t="shared" si="8"/>
        <v>0</v>
      </c>
      <c r="F94" s="15">
        <f t="shared" si="9"/>
        <v>0</v>
      </c>
      <c r="G94" s="14">
        <f t="shared" si="10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1"/>
        <v>90</v>
      </c>
      <c r="B95" s="11" t="s">
        <v>84</v>
      </c>
      <c r="C95" s="12">
        <f t="shared" si="6"/>
        <v>0</v>
      </c>
      <c r="D95" s="13">
        <f t="shared" si="7"/>
        <v>0</v>
      </c>
      <c r="E95" s="14">
        <f t="shared" si="8"/>
        <v>0</v>
      </c>
      <c r="F95" s="15" t="e">
        <f t="shared" si="9"/>
        <v>#NUM!</v>
      </c>
      <c r="G95" s="14" t="e">
        <f t="shared" si="10"/>
        <v>#NUM!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1"/>
        <v>91</v>
      </c>
      <c r="B96" s="11" t="s">
        <v>110</v>
      </c>
      <c r="C96" s="12">
        <f t="shared" si="6"/>
        <v>0</v>
      </c>
      <c r="D96" s="13">
        <f t="shared" si="7"/>
        <v>0</v>
      </c>
      <c r="E96" s="14">
        <f t="shared" si="8"/>
        <v>0</v>
      </c>
      <c r="F96" s="15">
        <f t="shared" si="9"/>
        <v>0</v>
      </c>
      <c r="G96" s="14">
        <f t="shared" si="10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1"/>
        <v>92</v>
      </c>
      <c r="B97" s="24" t="s">
        <v>112</v>
      </c>
      <c r="C97" s="12">
        <f t="shared" si="6"/>
        <v>0</v>
      </c>
      <c r="D97" s="13">
        <f t="shared" si="7"/>
        <v>0</v>
      </c>
      <c r="E97" s="14">
        <f t="shared" si="8"/>
        <v>0</v>
      </c>
      <c r="F97" s="15" t="e">
        <f t="shared" si="9"/>
        <v>#NUM!</v>
      </c>
      <c r="G97" s="14" t="e">
        <f t="shared" si="10"/>
        <v>#NUM!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>
        <v>0</v>
      </c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1"/>
        <v>93</v>
      </c>
      <c r="B98" s="47" t="s">
        <v>117</v>
      </c>
      <c r="C98" s="12">
        <f t="shared" si="6"/>
        <v>0</v>
      </c>
      <c r="D98" s="13">
        <f t="shared" si="7"/>
        <v>0</v>
      </c>
      <c r="E98" s="14">
        <f t="shared" si="8"/>
        <v>0</v>
      </c>
      <c r="F98" s="15" t="e">
        <f t="shared" si="9"/>
        <v>#NUM!</v>
      </c>
      <c r="G98" s="14" t="e">
        <f t="shared" si="10"/>
        <v>#NUM!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>
        <v>0</v>
      </c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1"/>
        <v>94</v>
      </c>
      <c r="B99" s="11" t="s">
        <v>102</v>
      </c>
      <c r="C99" s="12">
        <f t="shared" si="6"/>
        <v>0</v>
      </c>
      <c r="D99" s="13">
        <f t="shared" si="7"/>
        <v>0</v>
      </c>
      <c r="E99" s="40">
        <f t="shared" si="8"/>
        <v>0</v>
      </c>
      <c r="F99" s="41" t="e">
        <f t="shared" si="9"/>
        <v>#NUM!</v>
      </c>
      <c r="G99" s="40" t="e">
        <f t="shared" si="10"/>
        <v>#NUM!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>
        <v>0</v>
      </c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1"/>
        <v>95</v>
      </c>
      <c r="B100" s="11" t="s">
        <v>129</v>
      </c>
      <c r="C100" s="12">
        <f t="shared" si="6"/>
        <v>0</v>
      </c>
      <c r="D100" s="13">
        <f t="shared" si="7"/>
        <v>0</v>
      </c>
      <c r="E100" s="14">
        <f t="shared" si="8"/>
        <v>0</v>
      </c>
      <c r="F100" s="15" t="e">
        <f t="shared" si="9"/>
        <v>#NUM!</v>
      </c>
      <c r="G100" s="14" t="e">
        <f t="shared" si="10"/>
        <v>#NUM!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>
        <v>0</v>
      </c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1"/>
        <v>96</v>
      </c>
      <c r="B101" s="11" t="s">
        <v>123</v>
      </c>
      <c r="C101" s="12">
        <f t="shared" si="6"/>
        <v>0</v>
      </c>
      <c r="D101" s="13">
        <f t="shared" si="7"/>
        <v>0</v>
      </c>
      <c r="E101" s="40">
        <f t="shared" si="8"/>
        <v>0</v>
      </c>
      <c r="F101" s="41" t="e">
        <f t="shared" si="9"/>
        <v>#NUM!</v>
      </c>
      <c r="G101" s="40" t="e">
        <f t="shared" si="10"/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>
        <v>0</v>
      </c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1"/>
        <v>97</v>
      </c>
      <c r="B102" s="57" t="s">
        <v>100</v>
      </c>
      <c r="C102" s="12">
        <f t="shared" si="6"/>
        <v>0</v>
      </c>
      <c r="D102" s="13">
        <f t="shared" ref="D102" si="12">IF(C102=0,0,E102/C102)</f>
        <v>0</v>
      </c>
      <c r="E102" s="14">
        <f t="shared" si="8"/>
        <v>0</v>
      </c>
      <c r="F102" s="15" t="e">
        <f t="shared" si="9"/>
        <v>#NUM!</v>
      </c>
      <c r="G102" s="14" t="e">
        <f t="shared" si="10"/>
        <v>#NUM!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79</v>
      </c>
      <c r="I103">
        <f>SUM(I6:I102)</f>
        <v>80</v>
      </c>
      <c r="J103">
        <f>SUM(J6:J102)</f>
        <v>81</v>
      </c>
      <c r="K103">
        <f t="shared" ref="K103:AQ103" si="13">COUNTIF(K6:K102,"&gt;0")</f>
        <v>20</v>
      </c>
      <c r="L103">
        <f t="shared" si="13"/>
        <v>21</v>
      </c>
      <c r="M103">
        <f t="shared" si="13"/>
        <v>19</v>
      </c>
      <c r="N103">
        <f t="shared" si="13"/>
        <v>16</v>
      </c>
      <c r="O103">
        <f t="shared" si="13"/>
        <v>16</v>
      </c>
      <c r="P103">
        <f t="shared" si="13"/>
        <v>15</v>
      </c>
      <c r="Q103">
        <f t="shared" si="13"/>
        <v>22</v>
      </c>
      <c r="R103">
        <f t="shared" si="13"/>
        <v>20</v>
      </c>
      <c r="S103">
        <f t="shared" si="13"/>
        <v>16</v>
      </c>
      <c r="T103">
        <f t="shared" si="13"/>
        <v>19</v>
      </c>
      <c r="U103">
        <f t="shared" si="13"/>
        <v>19</v>
      </c>
      <c r="V103">
        <f t="shared" si="13"/>
        <v>18</v>
      </c>
      <c r="W103">
        <f t="shared" si="13"/>
        <v>16</v>
      </c>
      <c r="X103">
        <f t="shared" si="13"/>
        <v>16</v>
      </c>
      <c r="Y103">
        <f t="shared" si="13"/>
        <v>15</v>
      </c>
      <c r="Z103">
        <f t="shared" si="13"/>
        <v>20</v>
      </c>
      <c r="AA103">
        <f t="shared" si="13"/>
        <v>20</v>
      </c>
      <c r="AB103">
        <f t="shared" si="13"/>
        <v>19</v>
      </c>
      <c r="AC103">
        <f t="shared" si="13"/>
        <v>19</v>
      </c>
      <c r="AD103">
        <f t="shared" si="13"/>
        <v>18</v>
      </c>
      <c r="AE103">
        <f t="shared" si="13"/>
        <v>18</v>
      </c>
      <c r="AF103">
        <f t="shared" si="13"/>
        <v>25</v>
      </c>
      <c r="AG103">
        <f t="shared" si="13"/>
        <v>25</v>
      </c>
      <c r="AH103">
        <f t="shared" si="13"/>
        <v>22</v>
      </c>
      <c r="AI103">
        <f t="shared" si="13"/>
        <v>18</v>
      </c>
      <c r="AJ103">
        <f t="shared" si="13"/>
        <v>18</v>
      </c>
      <c r="AK103">
        <f t="shared" si="13"/>
        <v>16</v>
      </c>
      <c r="AL103">
        <f t="shared" si="13"/>
        <v>19</v>
      </c>
      <c r="AM103">
        <f t="shared" si="13"/>
        <v>19</v>
      </c>
      <c r="AN103">
        <f t="shared" si="13"/>
        <v>20</v>
      </c>
      <c r="AO103">
        <f t="shared" si="13"/>
        <v>18</v>
      </c>
      <c r="AP103">
        <f t="shared" si="13"/>
        <v>18</v>
      </c>
      <c r="AQ103">
        <f t="shared" si="13"/>
        <v>18</v>
      </c>
      <c r="AR103">
        <f t="shared" ref="AR103:AZ103" si="14">COUNTIF(AR6:AR87,"&gt;0")</f>
        <v>21</v>
      </c>
      <c r="AS103">
        <f t="shared" si="14"/>
        <v>22</v>
      </c>
      <c r="AT103">
        <f t="shared" si="14"/>
        <v>18</v>
      </c>
      <c r="AU103">
        <f t="shared" si="14"/>
        <v>0</v>
      </c>
      <c r="AV103">
        <f t="shared" si="14"/>
        <v>0</v>
      </c>
      <c r="AW103">
        <f t="shared" si="14"/>
        <v>0</v>
      </c>
      <c r="AX103">
        <f t="shared" si="14"/>
        <v>0</v>
      </c>
      <c r="AY103">
        <f t="shared" si="14"/>
        <v>0</v>
      </c>
      <c r="AZ103">
        <f t="shared" si="14"/>
        <v>0</v>
      </c>
    </row>
  </sheetData>
  <sortState xmlns:xlrd2="http://schemas.microsoft.com/office/spreadsheetml/2017/richdata2" ref="A5:AZ52">
    <sortCondition descending="1" ref="F5:F52"/>
  </sortState>
  <mergeCells count="27"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A7:C7 U7:U8 E7:E9 G7:P9 R7:S9 V7:V9 Y7:Y9 AC7:AC9 AE7:AP9 Z8 B8:C9 Q8:Q9 T8:T9 W8:X9 AA8:AB9 AD8:AD9 AS8:AS9 AU8:AU9 K8:M11 A8:A102 O10 AX11 AY13 K13:M16 L17 O17:O18 K19:M19 AX20:AZ20 K21:M21 M22 O23:O25 L26 P26:P27 K27:M27 O27 K53:M83 P57 O61 P66 P70:P71 H79:M83 K87:M101 H102:M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2026-07-12T08:12:30Z</dcterms:modified>
</cp:coreProperties>
</file>